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دی 1401\پایدار\"/>
    </mc:Choice>
  </mc:AlternateContent>
  <xr:revisionPtr revIDLastSave="0" documentId="13_ncr:1_{9E9A2DD8-9A18-4E74-AD87-5EB2CE6E5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سهام!$C$11:$AA$27</definedName>
    <definedName name="_xlnm.Print_Area" localSheetId="4">'اوراق مشارکت'!$A$1:$AN$32</definedName>
    <definedName name="_xlnm.Print_Area" localSheetId="1">'سرمایه گذاری ها'!$A$1:$S$22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J38" i="13" l="1"/>
  <c r="P34" i="12"/>
  <c r="P46" i="10"/>
  <c r="L46" i="10"/>
  <c r="J46" i="10"/>
  <c r="N46" i="10"/>
  <c r="L21" i="4"/>
  <c r="J21" i="4"/>
  <c r="H21" i="4"/>
  <c r="F21" i="4"/>
  <c r="L28" i="6"/>
  <c r="R25" i="3"/>
  <c r="W28" i="1"/>
  <c r="M28" i="1"/>
  <c r="K28" i="1"/>
  <c r="I28" i="1"/>
  <c r="G28" i="1"/>
  <c r="F38" i="13"/>
  <c r="P34" i="11"/>
  <c r="N34" i="11"/>
  <c r="P25" i="3"/>
  <c r="T25" i="3"/>
  <c r="V25" i="3"/>
  <c r="X25" i="3"/>
  <c r="Z25" i="3"/>
  <c r="AB25" i="3"/>
  <c r="AD25" i="3"/>
  <c r="AH25" i="3"/>
  <c r="AJ25" i="3"/>
  <c r="O28" i="1"/>
  <c r="Q28" i="1"/>
  <c r="S28" i="1"/>
  <c r="U28" i="1"/>
  <c r="Y28" i="1"/>
  <c r="R46" i="10"/>
  <c r="R28" i="6"/>
  <c r="P28" i="6"/>
  <c r="N28" i="6"/>
  <c r="D11" i="15" l="1"/>
  <c r="D34" i="12"/>
  <c r="E34" i="12"/>
  <c r="F34" i="12"/>
  <c r="G34" i="12"/>
  <c r="H34" i="12"/>
  <c r="I34" i="12"/>
  <c r="J34" i="12"/>
  <c r="D10" i="15" s="1"/>
  <c r="K34" i="12"/>
  <c r="L34" i="12"/>
  <c r="M34" i="12"/>
  <c r="N34" i="12"/>
  <c r="O34" i="12"/>
  <c r="Q34" i="12"/>
  <c r="R34" i="12"/>
  <c r="D46" i="10"/>
  <c r="E46" i="10"/>
  <c r="F46" i="10"/>
  <c r="G46" i="10"/>
  <c r="H46" i="10"/>
  <c r="I46" i="10"/>
  <c r="K46" i="10"/>
  <c r="M46" i="10"/>
  <c r="O46" i="10"/>
  <c r="Q46" i="10"/>
  <c r="R36" i="9"/>
  <c r="T24" i="8"/>
  <c r="L34" i="11"/>
  <c r="D34" i="11"/>
  <c r="F34" i="11"/>
  <c r="H34" i="11"/>
  <c r="J34" i="11"/>
  <c r="D9" i="15" s="1"/>
  <c r="R34" i="11"/>
  <c r="T34" i="11"/>
  <c r="V34" i="11"/>
  <c r="J39" i="7"/>
  <c r="K39" i="7"/>
  <c r="L39" i="7"/>
  <c r="M39" i="7"/>
  <c r="N39" i="7"/>
  <c r="O39" i="7"/>
  <c r="P39" i="7"/>
  <c r="Q39" i="7"/>
  <c r="R39" i="7"/>
  <c r="S39" i="7"/>
  <c r="T39" i="7"/>
  <c r="M28" i="6"/>
  <c r="O28" i="6"/>
  <c r="Q28" i="6"/>
  <c r="R24" i="8"/>
  <c r="P24" i="8"/>
  <c r="N24" i="8"/>
  <c r="L24" i="8"/>
  <c r="J24" i="8"/>
  <c r="J36" i="9"/>
  <c r="L36" i="9"/>
  <c r="N36" i="9"/>
  <c r="P36" i="9"/>
  <c r="D36" i="9"/>
  <c r="F36" i="9"/>
  <c r="H36" i="9"/>
  <c r="D14" i="15" l="1"/>
  <c r="O13" i="16"/>
  <c r="AB15" i="5"/>
  <c r="M15" i="16" s="1"/>
  <c r="O12" i="16"/>
  <c r="F14" i="14"/>
  <c r="D14" i="14"/>
  <c r="D12" i="15" s="1"/>
  <c r="E13" i="16"/>
  <c r="G13" i="16" s="1"/>
  <c r="I13" i="16"/>
  <c r="K13" i="16"/>
  <c r="M12" i="16"/>
  <c r="G12" i="16"/>
  <c r="E12" i="16"/>
  <c r="G14" i="16"/>
  <c r="E14" i="16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2" i="15" l="1"/>
  <c r="F10" i="15"/>
  <c r="F11" i="15"/>
  <c r="F9" i="15"/>
  <c r="G17" i="16"/>
  <c r="O17" i="16"/>
  <c r="E17" i="16"/>
  <c r="M13" i="16"/>
  <c r="M17" i="16" s="1"/>
  <c r="K17" i="16"/>
  <c r="I17" i="16"/>
  <c r="F14" i="15" l="1"/>
  <c r="H11" i="15"/>
  <c r="H10" i="15"/>
  <c r="H9" i="15"/>
  <c r="H12" i="15"/>
  <c r="Q17" i="16"/>
  <c r="Q16" i="16"/>
  <c r="Q12" i="16"/>
  <c r="Q13" i="16"/>
  <c r="Q15" i="16"/>
  <c r="Q14" i="16"/>
  <c r="AL25" i="3" l="1"/>
  <c r="H14" i="15"/>
  <c r="AA28" i="1"/>
  <c r="T28" i="6"/>
  <c r="AF15" i="5"/>
</calcChain>
</file>

<file path=xl/sharedStrings.xml><?xml version="1.0" encoding="utf-8"?>
<sst xmlns="http://schemas.openxmlformats.org/spreadsheetml/2006/main" count="1094" uniqueCount="316">
  <si>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</si>
  <si>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</si>
  <si>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</si>
  <si>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</si>
  <si>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</si>
  <si>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</si>
  <si>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</si>
  <si>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</si>
  <si>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</si>
  <si>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</si>
  <si>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</si>
  <si>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</si>
  <si>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</si>
  <si>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</si>
  <si>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</si>
  <si>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</si>
  <si>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</si>
  <si>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</si>
  <si>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</si>
  <si>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</si>
  <si>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</si>
  <si>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</si>
  <si>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</si>
  <si>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</si>
  <si>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</si>
  <si>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</si>
  <si>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</si>
  <si>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</si>
  <si>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</si>
  <si>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</si>
  <si>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</si>
  <si>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</si>
  <si>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</si>
  <si>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</si>
  <si>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</si>
  <si>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</si>
  <si>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</si>
  <si>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</si>
  <si>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</si>
  <si>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</si>
  <si>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</si>
  <si>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</si>
  <si>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</si>
  <si>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</si>
  <si>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</si>
  <si>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</si>
  <si>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</si>
  <si>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</si>
  <si>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</si>
  <si>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</si>
  <si>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</si>
  <si>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</si>
  <si>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</si>
  <si>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</si>
  <si>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</si>
  <si>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</si>
  <si>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</si>
  <si>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</si>
  <si>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</si>
  <si>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</si>
  <si>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</si>
  <si>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</si>
  <si>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</si>
  <si>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</si>
  <si>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</si>
  <si>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</si>
  <si>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</si>
  <si>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</si>
  <si>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</si>
  <si>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</si>
  <si>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</si>
  <si>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</si>
  <si>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</si>
  <si>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</si>
  <si>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</si>
  <si>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</si>
  <si>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</si>
  <si>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</si>
  <si>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</si>
  <si>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</si>
  <si>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</si>
  <si>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</si>
  <si>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</si>
  <si>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</si>
  <si>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</si>
  <si>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</si>
  <si>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</si>
  <si>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</si>
  <si>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</si>
  <si>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</si>
  <si>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</si>
  <si>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</si>
  <si>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</si>
  <si>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</si>
  <si>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</si>
  <si>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</si>
  <si>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</si>
  <si>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</si>
  <si>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</si>
  <si>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</si>
  <si>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</si>
  <si>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</si>
  <si>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</si>
  <si>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</si>
  <si>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</si>
  <si>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</si>
  <si>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</si>
  <si>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</si>
  <si>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اسنادخزانه-م4بودجه00-030522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</si>
  <si>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</si>
  <si>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</si>
  <si>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</si>
  <si>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</si>
  <si>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</si>
  <si>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</si>
  <si>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</si>
  <si>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</si>
  <si>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</si>
  <si>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</si>
  <si>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</si>
  <si>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</si>
  <si>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</si>
  <si>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</si>
  <si>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</si>
  <si>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</si>
  <si>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</si>
  <si>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</si>
  <si>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</si>
  <si>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</si>
  <si>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</si>
  <si>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</si>
  <si>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</si>
  <si>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</si>
  <si>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</si>
  <si>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</si>
  <si>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</si>
  <si>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</si>
  <si>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</si>
  <si>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</si>
  <si>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</si>
  <si>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</si>
  <si>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</si>
  <si>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</si>
  <si>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</si>
  <si>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</si>
  <si>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</si>
  <si>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</si>
  <si>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</si>
  <si>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</si>
  <si>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</si>
  <si>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</si>
  <si>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</si>
  <si>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</si>
  <si>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</si>
  <si>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</si>
  <si>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</si>
  <si>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</si>
  <si>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</si>
  <si>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</si>
  <si>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</si>
  <si>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</si>
  <si>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</si>
  <si>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</si>
  <si>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</si>
  <si>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</si>
  <si>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</si>
  <si>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</si>
  <si>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</si>
  <si>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</si>
  <si>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</si>
  <si>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</si>
  <si>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</si>
  <si>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</si>
  <si>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</si>
  <si>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</si>
  <si>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</si>
  <si>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</si>
  <si>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</si>
  <si>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</si>
  <si>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</si>
  <si>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</si>
  <si>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</si>
  <si>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</si>
  <si>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</si>
  <si>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</si>
  <si>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</si>
  <si>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</si>
  <si>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</si>
  <si>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</si>
  <si>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</si>
  <si>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</si>
  <si>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</si>
  <si>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</si>
  <si>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</si>
  <si>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</si>
  <si>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</si>
  <si>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</si>
  <si>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</si>
  <si>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</si>
  <si>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</si>
  <si>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</si>
  <si>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</si>
  <si>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</si>
  <si>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</si>
  <si>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</si>
  <si>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</si>
  <si>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</si>
  <si>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</si>
  <si>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</si>
  <si>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</si>
  <si>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</si>
  <si>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</si>
  <si>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</si>
  <si>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</si>
  <si>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</si>
  <si>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</si>
  <si>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</si>
  <si>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</si>
  <si>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</si>
  <si>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</si>
  <si>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</si>
  <si>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</si>
  <si>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</si>
  <si>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</si>
  <si>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</si>
  <si>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</si>
  <si>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-0.01%</t>
  </si>
  <si>
    <t>1401/07/30</t>
  </si>
  <si>
    <t>پویا زرکان آق دره</t>
  </si>
  <si>
    <t>پالایش نفت بندرعباس</t>
  </si>
  <si>
    <t>کشتیرانی جمهوری اسلامی ایران</t>
  </si>
  <si>
    <t>بانک توسعه تعاون ساوه</t>
  </si>
  <si>
    <t>-0.35%</t>
  </si>
  <si>
    <t>35015194782812/1</t>
  </si>
  <si>
    <t>1401/09/30</t>
  </si>
  <si>
    <t>صندوق س. ارزش پاداش-د</t>
  </si>
  <si>
    <t>1.00%</t>
  </si>
  <si>
    <t>0.21%</t>
  </si>
  <si>
    <t>1.07%</t>
  </si>
  <si>
    <t>برای ماه منتهی به 1401/10/30</t>
  </si>
  <si>
    <t>1401/10/30</t>
  </si>
  <si>
    <t>1.88%</t>
  </si>
  <si>
    <t>3.10%</t>
  </si>
  <si>
    <t>2.00%</t>
  </si>
  <si>
    <t>5.44%</t>
  </si>
  <si>
    <t>3.27%</t>
  </si>
  <si>
    <t>2.71%</t>
  </si>
  <si>
    <t>0.40%</t>
  </si>
  <si>
    <t>0.31%</t>
  </si>
  <si>
    <t>پتروشیمی‌شیراز</t>
  </si>
  <si>
    <t>1.79%</t>
  </si>
  <si>
    <t>0.91%</t>
  </si>
  <si>
    <t>0.41%</t>
  </si>
  <si>
    <t>15.39%</t>
  </si>
  <si>
    <t>اسناد خزانه-م1بودجه01-040326</t>
  </si>
  <si>
    <t>1401/02/26</t>
  </si>
  <si>
    <t>1404/03/25</t>
  </si>
  <si>
    <t>7.27%</t>
  </si>
  <si>
    <t>اسناد خزانه-م3بودجه01-040520</t>
  </si>
  <si>
    <t>1401/05/18</t>
  </si>
  <si>
    <t>1404/05/18</t>
  </si>
  <si>
    <t>4.21%</t>
  </si>
  <si>
    <t>4.26%</t>
  </si>
  <si>
    <t>3.77%</t>
  </si>
  <si>
    <t>2.96%</t>
  </si>
  <si>
    <t>2.76%</t>
  </si>
  <si>
    <t>گام بانک صادرات ایران0207</t>
  </si>
  <si>
    <t>1401/04/01</t>
  </si>
  <si>
    <t>1402/07/30</t>
  </si>
  <si>
    <t>1.67%</t>
  </si>
  <si>
    <t>1400/06/07</t>
  </si>
  <si>
    <t>1403/11/15</t>
  </si>
  <si>
    <t>1403/10/24</t>
  </si>
  <si>
    <t>0.61%</t>
  </si>
  <si>
    <t>0.24%</t>
  </si>
  <si>
    <t>-2.12%</t>
  </si>
  <si>
    <t>Other</t>
  </si>
  <si>
    <t>-2.90%</t>
  </si>
  <si>
    <t>-4.45%</t>
  </si>
  <si>
    <t>-1.28%</t>
  </si>
  <si>
    <t>-4.26%</t>
  </si>
  <si>
    <t>-1.14%</t>
  </si>
  <si>
    <t>-3.71%</t>
  </si>
  <si>
    <t>-2.95%</t>
  </si>
  <si>
    <t>-7.71%</t>
  </si>
  <si>
    <t>0.01%</t>
  </si>
  <si>
    <t>14.41%</t>
  </si>
  <si>
    <t>1.34%</t>
  </si>
  <si>
    <t>16.30%</t>
  </si>
  <si>
    <t>28.10%</t>
  </si>
  <si>
    <t>3.37%</t>
  </si>
  <si>
    <t>1.61%</t>
  </si>
  <si>
    <t>-0.34%</t>
  </si>
  <si>
    <t>20.55%</t>
  </si>
  <si>
    <t>6.99%</t>
  </si>
  <si>
    <t>2.32%</t>
  </si>
  <si>
    <t>1.44%</t>
  </si>
  <si>
    <t>1.45%</t>
  </si>
  <si>
    <t>-0.74%</t>
  </si>
  <si>
    <t>1.87%</t>
  </si>
  <si>
    <t>0.32%</t>
  </si>
  <si>
    <t>6.40%</t>
  </si>
  <si>
    <t>6.57%</t>
  </si>
  <si>
    <t>0.68%</t>
  </si>
  <si>
    <t>-1.90%</t>
  </si>
  <si>
    <t>2.49%</t>
  </si>
  <si>
    <t>17.64%</t>
  </si>
  <si>
    <t>2.09%</t>
  </si>
  <si>
    <t>0.17%</t>
  </si>
  <si>
    <t>2.60%</t>
  </si>
  <si>
    <t>-0.18%</t>
  </si>
  <si>
    <t>0.96%</t>
  </si>
  <si>
    <t>0.09%</t>
  </si>
  <si>
    <t>15.43%</t>
  </si>
  <si>
    <t>2.73%</t>
  </si>
  <si>
    <t>-2.93%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</si>
</sst>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14"/>
      <name val="B Zar"/>
      <charset val="178"/>
    </font>
    <font>
      <sz val="1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62C986-3CF5-9800-760E-296030CE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5" zoomScaleNormal="100" zoomScaleSheetLayoutView="100" workbookViewId="0">
      <selection activeCell="G58" sqref="G58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2"/>
  <sheetViews>
    <sheetView rightToLeft="1" view="pageBreakPreview" topLeftCell="A7" zoomScale="60" zoomScaleNormal="55" workbookViewId="0">
      <selection activeCell="B10" sqref="B10:T37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9" t="s">
        <v>132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27" customHeight="1" x14ac:dyDescent="0.25">
      <c r="B3" s="169" t="s">
        <v>52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27" customHeight="1" x14ac:dyDescent="0.25">
      <c r="B4" s="169" t="s">
        <v>239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s="36" customFormat="1" ht="21.75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2:28" s="2" customFormat="1" ht="30.75" customHeight="1" x14ac:dyDescent="0.55000000000000004">
      <c r="B6" s="167" t="s">
        <v>124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8" t="s">
        <v>53</v>
      </c>
      <c r="C8" s="168" t="s">
        <v>53</v>
      </c>
      <c r="D8" s="168" t="s">
        <v>53</v>
      </c>
      <c r="E8" s="168" t="s">
        <v>53</v>
      </c>
      <c r="F8" s="168" t="s">
        <v>53</v>
      </c>
      <c r="G8" s="168" t="s">
        <v>53</v>
      </c>
      <c r="H8" s="168" t="s">
        <v>53</v>
      </c>
      <c r="I8" s="115"/>
      <c r="J8" s="168" t="s">
        <v>54</v>
      </c>
      <c r="K8" s="168" t="s">
        <v>54</v>
      </c>
      <c r="L8" s="168" t="s">
        <v>54</v>
      </c>
      <c r="M8" s="168" t="s">
        <v>54</v>
      </c>
      <c r="N8" s="168" t="s">
        <v>54</v>
      </c>
      <c r="O8" s="115"/>
      <c r="P8" s="168" t="s">
        <v>55</v>
      </c>
      <c r="Q8" s="168" t="s">
        <v>55</v>
      </c>
      <c r="R8" s="168" t="s">
        <v>55</v>
      </c>
      <c r="S8" s="168" t="s">
        <v>55</v>
      </c>
      <c r="T8" s="168" t="s">
        <v>55</v>
      </c>
    </row>
    <row r="9" spans="2:28" s="37" customFormat="1" ht="58.5" customHeight="1" x14ac:dyDescent="0.25">
      <c r="B9" s="171" t="s">
        <v>56</v>
      </c>
      <c r="C9" s="116"/>
      <c r="D9" s="171" t="s">
        <v>57</v>
      </c>
      <c r="E9" s="116"/>
      <c r="F9" s="171" t="s">
        <v>28</v>
      </c>
      <c r="G9" s="116"/>
      <c r="H9" s="171" t="s">
        <v>29</v>
      </c>
      <c r="I9" s="115"/>
      <c r="J9" s="171" t="s">
        <v>58</v>
      </c>
      <c r="K9" s="116"/>
      <c r="L9" s="171" t="s">
        <v>59</v>
      </c>
      <c r="M9" s="116"/>
      <c r="N9" s="171" t="s">
        <v>60</v>
      </c>
      <c r="O9" s="115"/>
      <c r="P9" s="171" t="s">
        <v>58</v>
      </c>
      <c r="Q9" s="116"/>
      <c r="R9" s="171" t="s">
        <v>59</v>
      </c>
      <c r="S9" s="116"/>
      <c r="T9" s="171" t="s">
        <v>60</v>
      </c>
    </row>
    <row r="10" spans="2:28" s="36" customFormat="1" ht="23.25" customHeight="1" x14ac:dyDescent="0.25">
      <c r="B10" s="117" t="s">
        <v>187</v>
      </c>
      <c r="C10" s="115"/>
      <c r="D10" s="118" t="s">
        <v>61</v>
      </c>
      <c r="E10" s="115"/>
      <c r="F10" s="115" t="s">
        <v>189</v>
      </c>
      <c r="G10" s="115"/>
      <c r="H10" s="118">
        <v>18</v>
      </c>
      <c r="I10" s="115"/>
      <c r="J10" s="119">
        <v>638042694</v>
      </c>
      <c r="K10" s="120"/>
      <c r="L10" s="119" t="s">
        <v>61</v>
      </c>
      <c r="M10" s="120"/>
      <c r="N10" s="119">
        <v>638042694</v>
      </c>
      <c r="O10" s="120"/>
      <c r="P10" s="119">
        <v>5280255973</v>
      </c>
      <c r="Q10" s="120"/>
      <c r="R10" s="119" t="s">
        <v>61</v>
      </c>
      <c r="S10" s="120"/>
      <c r="T10" s="119">
        <v>5280255973</v>
      </c>
    </row>
    <row r="11" spans="2:28" s="36" customFormat="1" ht="23.25" customHeight="1" x14ac:dyDescent="0.25">
      <c r="B11" s="117" t="s">
        <v>191</v>
      </c>
      <c r="C11" s="115"/>
      <c r="D11" s="118" t="s">
        <v>61</v>
      </c>
      <c r="E11" s="115"/>
      <c r="F11" s="115" t="s">
        <v>192</v>
      </c>
      <c r="G11" s="115"/>
      <c r="H11" s="118">
        <v>18</v>
      </c>
      <c r="I11" s="115"/>
      <c r="J11" s="119">
        <v>260234136</v>
      </c>
      <c r="K11" s="120"/>
      <c r="L11" s="119" t="s">
        <v>61</v>
      </c>
      <c r="M11" s="120"/>
      <c r="N11" s="119">
        <v>260234136</v>
      </c>
      <c r="O11" s="120"/>
      <c r="P11" s="119">
        <v>3316500261</v>
      </c>
      <c r="Q11" s="120"/>
      <c r="R11" s="119" t="s">
        <v>61</v>
      </c>
      <c r="S11" s="120"/>
      <c r="T11" s="119">
        <v>3316500261</v>
      </c>
    </row>
    <row r="12" spans="2:28" s="36" customFormat="1" ht="23.25" customHeight="1" x14ac:dyDescent="0.25">
      <c r="B12" s="117" t="s">
        <v>200</v>
      </c>
      <c r="C12" s="115"/>
      <c r="D12" s="118" t="s">
        <v>61</v>
      </c>
      <c r="E12" s="115"/>
      <c r="F12" s="115" t="s">
        <v>202</v>
      </c>
      <c r="G12" s="115"/>
      <c r="H12" s="118">
        <v>17</v>
      </c>
      <c r="I12" s="115"/>
      <c r="J12" s="119">
        <v>93904275</v>
      </c>
      <c r="K12" s="120"/>
      <c r="L12" s="119" t="s">
        <v>61</v>
      </c>
      <c r="M12" s="120"/>
      <c r="N12" s="119">
        <v>93904275</v>
      </c>
      <c r="O12" s="120"/>
      <c r="P12" s="119">
        <v>708402362</v>
      </c>
      <c r="Q12" s="120"/>
      <c r="R12" s="119" t="s">
        <v>61</v>
      </c>
      <c r="S12" s="120"/>
      <c r="T12" s="119">
        <v>708402362</v>
      </c>
    </row>
    <row r="13" spans="2:28" s="36" customFormat="1" ht="23.25" customHeight="1" x14ac:dyDescent="0.25">
      <c r="B13" s="117" t="s">
        <v>112</v>
      </c>
      <c r="C13" s="115"/>
      <c r="D13" s="118" t="s">
        <v>61</v>
      </c>
      <c r="E13" s="115"/>
      <c r="F13" s="115" t="s">
        <v>114</v>
      </c>
      <c r="G13" s="115"/>
      <c r="H13" s="118">
        <v>18</v>
      </c>
      <c r="I13" s="115"/>
      <c r="J13" s="119">
        <v>143268213</v>
      </c>
      <c r="K13" s="120"/>
      <c r="L13" s="119" t="s">
        <v>61</v>
      </c>
      <c r="M13" s="120"/>
      <c r="N13" s="119">
        <v>143268213</v>
      </c>
      <c r="O13" s="120"/>
      <c r="P13" s="119">
        <v>11556962970</v>
      </c>
      <c r="Q13" s="120"/>
      <c r="R13" s="119" t="s">
        <v>61</v>
      </c>
      <c r="S13" s="120"/>
      <c r="T13" s="119">
        <v>11556962970</v>
      </c>
    </row>
    <row r="14" spans="2:28" s="36" customFormat="1" ht="23.25" customHeight="1" x14ac:dyDescent="0.25">
      <c r="B14" s="117" t="s">
        <v>49</v>
      </c>
      <c r="C14" s="115"/>
      <c r="D14" s="118">
        <v>24</v>
      </c>
      <c r="E14" s="115"/>
      <c r="F14" s="115" t="s">
        <v>61</v>
      </c>
      <c r="G14" s="115"/>
      <c r="H14" s="118">
        <v>0</v>
      </c>
      <c r="I14" s="115"/>
      <c r="J14" s="119">
        <v>5595</v>
      </c>
      <c r="K14" s="120"/>
      <c r="L14" s="119">
        <v>0</v>
      </c>
      <c r="M14" s="120"/>
      <c r="N14" s="119">
        <v>5595</v>
      </c>
      <c r="O14" s="120"/>
      <c r="P14" s="119">
        <v>305066</v>
      </c>
      <c r="Q14" s="120"/>
      <c r="R14" s="119">
        <v>0</v>
      </c>
      <c r="S14" s="120"/>
      <c r="T14" s="119">
        <v>305066</v>
      </c>
    </row>
    <row r="15" spans="2:28" s="36" customFormat="1" ht="23.25" customHeight="1" x14ac:dyDescent="0.25">
      <c r="B15" s="117" t="s">
        <v>49</v>
      </c>
      <c r="C15" s="115"/>
      <c r="D15" s="118">
        <v>27</v>
      </c>
      <c r="E15" s="115"/>
      <c r="F15" s="115" t="s">
        <v>61</v>
      </c>
      <c r="G15" s="115"/>
      <c r="H15" s="118">
        <v>0</v>
      </c>
      <c r="I15" s="115"/>
      <c r="J15" s="119">
        <v>36286</v>
      </c>
      <c r="K15" s="120"/>
      <c r="L15" s="119">
        <v>0</v>
      </c>
      <c r="M15" s="120"/>
      <c r="N15" s="119">
        <v>36286</v>
      </c>
      <c r="O15" s="120"/>
      <c r="P15" s="119">
        <v>51310043</v>
      </c>
      <c r="Q15" s="120"/>
      <c r="R15" s="119">
        <v>0</v>
      </c>
      <c r="S15" s="120"/>
      <c r="T15" s="119">
        <v>51310043</v>
      </c>
    </row>
    <row r="16" spans="2:28" s="36" customFormat="1" ht="23.25" customHeight="1" x14ac:dyDescent="0.25">
      <c r="B16" s="117" t="s">
        <v>140</v>
      </c>
      <c r="C16" s="115"/>
      <c r="D16" s="118">
        <v>13</v>
      </c>
      <c r="E16" s="115"/>
      <c r="F16" s="115" t="s">
        <v>61</v>
      </c>
      <c r="G16" s="115"/>
      <c r="H16" s="118">
        <v>0</v>
      </c>
      <c r="I16" s="115"/>
      <c r="J16" s="119">
        <v>0</v>
      </c>
      <c r="K16" s="120"/>
      <c r="L16" s="119">
        <v>0</v>
      </c>
      <c r="M16" s="120"/>
      <c r="N16" s="119">
        <v>0</v>
      </c>
      <c r="O16" s="120"/>
      <c r="P16" s="119">
        <v>58300</v>
      </c>
      <c r="Q16" s="120"/>
      <c r="R16" s="119">
        <v>0</v>
      </c>
      <c r="S16" s="120"/>
      <c r="T16" s="119">
        <v>58300</v>
      </c>
    </row>
    <row r="17" spans="2:20" s="36" customFormat="1" ht="23.25" customHeight="1" x14ac:dyDescent="0.25">
      <c r="B17" s="117" t="s">
        <v>140</v>
      </c>
      <c r="C17" s="115"/>
      <c r="D17" s="118">
        <v>13</v>
      </c>
      <c r="E17" s="115"/>
      <c r="F17" s="115" t="s">
        <v>61</v>
      </c>
      <c r="G17" s="115"/>
      <c r="H17" s="118">
        <v>0</v>
      </c>
      <c r="I17" s="115"/>
      <c r="J17" s="119">
        <v>1055</v>
      </c>
      <c r="K17" s="120"/>
      <c r="L17" s="119">
        <v>0</v>
      </c>
      <c r="M17" s="120"/>
      <c r="N17" s="119">
        <v>1055</v>
      </c>
      <c r="O17" s="120"/>
      <c r="P17" s="119">
        <v>60022</v>
      </c>
      <c r="Q17" s="120"/>
      <c r="R17" s="119">
        <v>0</v>
      </c>
      <c r="S17" s="120"/>
      <c r="T17" s="119">
        <v>60022</v>
      </c>
    </row>
    <row r="18" spans="2:20" s="36" customFormat="1" ht="23.25" customHeight="1" x14ac:dyDescent="0.25">
      <c r="B18" s="117" t="s">
        <v>144</v>
      </c>
      <c r="C18" s="115"/>
      <c r="D18" s="118">
        <v>13</v>
      </c>
      <c r="E18" s="115"/>
      <c r="F18" s="115" t="s">
        <v>61</v>
      </c>
      <c r="G18" s="115"/>
      <c r="H18" s="118">
        <v>0</v>
      </c>
      <c r="I18" s="115"/>
      <c r="J18" s="119">
        <v>29150</v>
      </c>
      <c r="K18" s="120"/>
      <c r="L18" s="119">
        <v>0</v>
      </c>
      <c r="M18" s="120"/>
      <c r="N18" s="119">
        <v>29150</v>
      </c>
      <c r="O18" s="120"/>
      <c r="P18" s="119">
        <v>2570664</v>
      </c>
      <c r="Q18" s="120"/>
      <c r="R18" s="119">
        <v>0</v>
      </c>
      <c r="S18" s="120"/>
      <c r="T18" s="119">
        <v>2570664</v>
      </c>
    </row>
    <row r="19" spans="2:20" s="36" customFormat="1" ht="23.25" customHeight="1" x14ac:dyDescent="0.25">
      <c r="B19" s="117" t="s">
        <v>115</v>
      </c>
      <c r="C19" s="115"/>
      <c r="D19" s="118">
        <v>18</v>
      </c>
      <c r="E19" s="115"/>
      <c r="F19" s="115" t="s">
        <v>61</v>
      </c>
      <c r="G19" s="115"/>
      <c r="H19" s="118">
        <v>0</v>
      </c>
      <c r="I19" s="115"/>
      <c r="J19" s="119">
        <v>822</v>
      </c>
      <c r="K19" s="120"/>
      <c r="L19" s="119">
        <v>0</v>
      </c>
      <c r="M19" s="120"/>
      <c r="N19" s="119">
        <v>822</v>
      </c>
      <c r="O19" s="120"/>
      <c r="P19" s="119">
        <v>170763</v>
      </c>
      <c r="Q19" s="120"/>
      <c r="R19" s="119">
        <v>0</v>
      </c>
      <c r="S19" s="120"/>
      <c r="T19" s="119">
        <v>170763</v>
      </c>
    </row>
    <row r="20" spans="2:20" s="36" customFormat="1" ht="23.25" customHeight="1" x14ac:dyDescent="0.25">
      <c r="B20" s="117" t="s">
        <v>151</v>
      </c>
      <c r="C20" s="115"/>
      <c r="D20" s="118">
        <v>17</v>
      </c>
      <c r="E20" s="115"/>
      <c r="F20" s="115" t="s">
        <v>61</v>
      </c>
      <c r="G20" s="115"/>
      <c r="H20" s="118">
        <v>0</v>
      </c>
      <c r="I20" s="115"/>
      <c r="J20" s="119">
        <v>3577</v>
      </c>
      <c r="K20" s="120"/>
      <c r="L20" s="119">
        <v>0</v>
      </c>
      <c r="M20" s="120"/>
      <c r="N20" s="119">
        <v>3577</v>
      </c>
      <c r="O20" s="120"/>
      <c r="P20" s="119">
        <v>74217</v>
      </c>
      <c r="Q20" s="120"/>
      <c r="R20" s="119">
        <v>0</v>
      </c>
      <c r="S20" s="120"/>
      <c r="T20" s="119">
        <v>74217</v>
      </c>
    </row>
    <row r="21" spans="2:20" s="36" customFormat="1" ht="23.25" customHeight="1" x14ac:dyDescent="0.25">
      <c r="B21" s="117" t="s">
        <v>231</v>
      </c>
      <c r="C21" s="115"/>
      <c r="D21" s="118">
        <v>24</v>
      </c>
      <c r="E21" s="115"/>
      <c r="F21" s="115" t="s">
        <v>61</v>
      </c>
      <c r="G21" s="115"/>
      <c r="H21" s="118">
        <v>18</v>
      </c>
      <c r="I21" s="115"/>
      <c r="J21" s="119">
        <v>0</v>
      </c>
      <c r="K21" s="120"/>
      <c r="L21" s="119">
        <v>0</v>
      </c>
      <c r="M21" s="120"/>
      <c r="N21" s="119">
        <v>0</v>
      </c>
      <c r="O21" s="120"/>
      <c r="P21" s="119">
        <v>10549</v>
      </c>
      <c r="Q21" s="120"/>
      <c r="R21" s="119">
        <v>0</v>
      </c>
      <c r="S21" s="120"/>
      <c r="T21" s="119">
        <v>10549</v>
      </c>
    </row>
    <row r="22" spans="2:20" s="36" customFormat="1" ht="23.25" customHeight="1" x14ac:dyDescent="0.25">
      <c r="B22" s="117" t="s">
        <v>119</v>
      </c>
      <c r="C22" s="115"/>
      <c r="D22" s="118">
        <v>23</v>
      </c>
      <c r="E22" s="115"/>
      <c r="F22" s="115" t="s">
        <v>61</v>
      </c>
      <c r="G22" s="115"/>
      <c r="H22" s="118">
        <v>0</v>
      </c>
      <c r="I22" s="115"/>
      <c r="J22" s="119">
        <v>3710</v>
      </c>
      <c r="K22" s="120"/>
      <c r="L22" s="119">
        <v>0</v>
      </c>
      <c r="M22" s="120"/>
      <c r="N22" s="119">
        <v>3710</v>
      </c>
      <c r="O22" s="120"/>
      <c r="P22" s="119">
        <v>183295</v>
      </c>
      <c r="Q22" s="120"/>
      <c r="R22" s="119">
        <v>0</v>
      </c>
      <c r="S22" s="120"/>
      <c r="T22" s="119">
        <v>183295</v>
      </c>
    </row>
    <row r="23" spans="2:20" s="36" customFormat="1" ht="23.25" customHeight="1" x14ac:dyDescent="0.25">
      <c r="B23" s="117" t="s">
        <v>119</v>
      </c>
      <c r="C23" s="115"/>
      <c r="D23" s="118">
        <v>23</v>
      </c>
      <c r="E23" s="115"/>
      <c r="F23" s="115" t="s">
        <v>61</v>
      </c>
      <c r="G23" s="115"/>
      <c r="H23" s="118">
        <v>18</v>
      </c>
      <c r="I23" s="115"/>
      <c r="J23" s="119">
        <v>0</v>
      </c>
      <c r="K23" s="120"/>
      <c r="L23" s="119">
        <v>0</v>
      </c>
      <c r="M23" s="120"/>
      <c r="N23" s="119">
        <v>0</v>
      </c>
      <c r="O23" s="120"/>
      <c r="P23" s="119">
        <v>1152520602</v>
      </c>
      <c r="Q23" s="120"/>
      <c r="R23" s="119">
        <v>0</v>
      </c>
      <c r="S23" s="120"/>
      <c r="T23" s="119">
        <v>1152520602</v>
      </c>
    </row>
    <row r="24" spans="2:20" s="36" customFormat="1" ht="23.25" customHeight="1" x14ac:dyDescent="0.25">
      <c r="B24" s="117" t="s">
        <v>118</v>
      </c>
      <c r="C24" s="115"/>
      <c r="D24" s="118">
        <v>18</v>
      </c>
      <c r="E24" s="115"/>
      <c r="F24" s="115" t="s">
        <v>61</v>
      </c>
      <c r="G24" s="115"/>
      <c r="H24" s="118">
        <v>0</v>
      </c>
      <c r="I24" s="115"/>
      <c r="J24" s="119">
        <v>2828</v>
      </c>
      <c r="K24" s="120"/>
      <c r="L24" s="119">
        <v>0</v>
      </c>
      <c r="M24" s="120"/>
      <c r="N24" s="119">
        <v>2828</v>
      </c>
      <c r="O24" s="120"/>
      <c r="P24" s="119">
        <v>49058</v>
      </c>
      <c r="Q24" s="120"/>
      <c r="R24" s="119">
        <v>0</v>
      </c>
      <c r="S24" s="120"/>
      <c r="T24" s="119">
        <v>49058</v>
      </c>
    </row>
    <row r="25" spans="2:20" s="36" customFormat="1" ht="23.25" customHeight="1" x14ac:dyDescent="0.25">
      <c r="B25" s="117" t="s">
        <v>120</v>
      </c>
      <c r="C25" s="115"/>
      <c r="D25" s="118">
        <v>21</v>
      </c>
      <c r="E25" s="115"/>
      <c r="F25" s="115" t="s">
        <v>61</v>
      </c>
      <c r="G25" s="115"/>
      <c r="H25" s="118">
        <v>0</v>
      </c>
      <c r="I25" s="115"/>
      <c r="J25" s="119">
        <v>6703</v>
      </c>
      <c r="K25" s="120"/>
      <c r="L25" s="119">
        <v>0</v>
      </c>
      <c r="M25" s="120"/>
      <c r="N25" s="119">
        <v>6703</v>
      </c>
      <c r="O25" s="120"/>
      <c r="P25" s="119">
        <v>538825</v>
      </c>
      <c r="Q25" s="120"/>
      <c r="R25" s="119">
        <v>0</v>
      </c>
      <c r="S25" s="120"/>
      <c r="T25" s="119">
        <v>538825</v>
      </c>
    </row>
    <row r="26" spans="2:20" s="36" customFormat="1" ht="23.25" customHeight="1" x14ac:dyDescent="0.25">
      <c r="B26" s="117" t="s">
        <v>115</v>
      </c>
      <c r="C26" s="115"/>
      <c r="D26" s="118">
        <v>8</v>
      </c>
      <c r="E26" s="115"/>
      <c r="F26" s="115" t="s">
        <v>61</v>
      </c>
      <c r="G26" s="115"/>
      <c r="H26" s="118">
        <v>18</v>
      </c>
      <c r="I26" s="115"/>
      <c r="J26" s="119">
        <v>0</v>
      </c>
      <c r="K26" s="120"/>
      <c r="L26" s="119">
        <v>0</v>
      </c>
      <c r="M26" s="120"/>
      <c r="N26" s="119">
        <v>0</v>
      </c>
      <c r="O26" s="120"/>
      <c r="P26" s="119">
        <v>736986307</v>
      </c>
      <c r="Q26" s="120"/>
      <c r="R26" s="119">
        <v>0</v>
      </c>
      <c r="S26" s="120"/>
      <c r="T26" s="119">
        <v>736986307</v>
      </c>
    </row>
    <row r="27" spans="2:20" s="36" customFormat="1" ht="23.25" customHeight="1" x14ac:dyDescent="0.25">
      <c r="B27" s="117" t="s">
        <v>115</v>
      </c>
      <c r="C27" s="115"/>
      <c r="D27" s="118">
        <v>11</v>
      </c>
      <c r="E27" s="115"/>
      <c r="F27" s="115" t="s">
        <v>61</v>
      </c>
      <c r="G27" s="115"/>
      <c r="H27" s="118">
        <v>18</v>
      </c>
      <c r="I27" s="115"/>
      <c r="J27" s="119">
        <v>0</v>
      </c>
      <c r="K27" s="120"/>
      <c r="L27" s="119">
        <v>0</v>
      </c>
      <c r="M27" s="120"/>
      <c r="N27" s="119">
        <v>0</v>
      </c>
      <c r="O27" s="120"/>
      <c r="P27" s="119">
        <v>359452050</v>
      </c>
      <c r="Q27" s="120"/>
      <c r="R27" s="119">
        <v>0</v>
      </c>
      <c r="S27" s="120"/>
      <c r="T27" s="119">
        <v>359452050</v>
      </c>
    </row>
    <row r="28" spans="2:20" s="36" customFormat="1" ht="23.25" customHeight="1" x14ac:dyDescent="0.25">
      <c r="B28" s="117" t="s">
        <v>115</v>
      </c>
      <c r="C28" s="115"/>
      <c r="D28" s="118">
        <v>11</v>
      </c>
      <c r="E28" s="115"/>
      <c r="F28" s="115" t="s">
        <v>61</v>
      </c>
      <c r="G28" s="115"/>
      <c r="H28" s="118">
        <v>18</v>
      </c>
      <c r="I28" s="115"/>
      <c r="J28" s="119">
        <v>0</v>
      </c>
      <c r="K28" s="120"/>
      <c r="L28" s="119">
        <v>0</v>
      </c>
      <c r="M28" s="120"/>
      <c r="N28" s="119">
        <v>0</v>
      </c>
      <c r="O28" s="120"/>
      <c r="P28" s="119">
        <v>227391780</v>
      </c>
      <c r="Q28" s="120"/>
      <c r="R28" s="119">
        <v>0</v>
      </c>
      <c r="S28" s="120"/>
      <c r="T28" s="119">
        <v>227391780</v>
      </c>
    </row>
    <row r="29" spans="2:20" s="36" customFormat="1" ht="23.25" customHeight="1" x14ac:dyDescent="0.25">
      <c r="B29" s="117" t="s">
        <v>115</v>
      </c>
      <c r="C29" s="115"/>
      <c r="D29" s="118">
        <v>28</v>
      </c>
      <c r="E29" s="115"/>
      <c r="F29" s="115" t="s">
        <v>61</v>
      </c>
      <c r="G29" s="115"/>
      <c r="H29" s="118">
        <v>18</v>
      </c>
      <c r="I29" s="115"/>
      <c r="J29" s="119">
        <v>0</v>
      </c>
      <c r="K29" s="120"/>
      <c r="L29" s="119">
        <v>0</v>
      </c>
      <c r="M29" s="120"/>
      <c r="N29" s="119">
        <v>0</v>
      </c>
      <c r="O29" s="120"/>
      <c r="P29" s="119">
        <v>656800835</v>
      </c>
      <c r="Q29" s="120"/>
      <c r="R29" s="119">
        <v>0</v>
      </c>
      <c r="S29" s="120"/>
      <c r="T29" s="119">
        <v>656800835</v>
      </c>
    </row>
    <row r="30" spans="2:20" s="36" customFormat="1" ht="23.25" customHeight="1" x14ac:dyDescent="0.25">
      <c r="B30" s="117" t="s">
        <v>49</v>
      </c>
      <c r="C30" s="115"/>
      <c r="D30" s="118">
        <v>29</v>
      </c>
      <c r="E30" s="115"/>
      <c r="F30" s="115" t="s">
        <v>61</v>
      </c>
      <c r="G30" s="115"/>
      <c r="H30" s="118">
        <v>18</v>
      </c>
      <c r="I30" s="115"/>
      <c r="J30" s="119">
        <v>0</v>
      </c>
      <c r="K30" s="120"/>
      <c r="L30" s="119">
        <v>0</v>
      </c>
      <c r="M30" s="120"/>
      <c r="N30" s="119">
        <v>0</v>
      </c>
      <c r="O30" s="120"/>
      <c r="P30" s="119">
        <v>2757372017</v>
      </c>
      <c r="Q30" s="120"/>
      <c r="R30" s="119">
        <v>0</v>
      </c>
      <c r="S30" s="120"/>
      <c r="T30" s="119">
        <v>2757372017</v>
      </c>
    </row>
    <row r="31" spans="2:20" s="36" customFormat="1" ht="23.25" customHeight="1" x14ac:dyDescent="0.25">
      <c r="B31" s="117" t="s">
        <v>115</v>
      </c>
      <c r="C31" s="115"/>
      <c r="D31" s="118">
        <v>4</v>
      </c>
      <c r="E31" s="115"/>
      <c r="F31" s="115" t="s">
        <v>61</v>
      </c>
      <c r="G31" s="115"/>
      <c r="H31" s="118">
        <v>18</v>
      </c>
      <c r="I31" s="115"/>
      <c r="J31" s="119">
        <v>0</v>
      </c>
      <c r="K31" s="120"/>
      <c r="L31" s="119">
        <v>0</v>
      </c>
      <c r="M31" s="120"/>
      <c r="N31" s="119">
        <v>0</v>
      </c>
      <c r="O31" s="120"/>
      <c r="P31" s="119">
        <v>1798904106</v>
      </c>
      <c r="Q31" s="120"/>
      <c r="R31" s="119">
        <v>0</v>
      </c>
      <c r="S31" s="120"/>
      <c r="T31" s="119">
        <v>1798904106</v>
      </c>
    </row>
    <row r="32" spans="2:20" s="36" customFormat="1" ht="23.25" customHeight="1" x14ac:dyDescent="0.25">
      <c r="B32" s="117" t="s">
        <v>49</v>
      </c>
      <c r="C32" s="115"/>
      <c r="D32" s="118">
        <v>4</v>
      </c>
      <c r="E32" s="115"/>
      <c r="F32" s="115" t="s">
        <v>61</v>
      </c>
      <c r="G32" s="115"/>
      <c r="H32" s="118">
        <v>18</v>
      </c>
      <c r="I32" s="115"/>
      <c r="J32" s="119">
        <v>0</v>
      </c>
      <c r="K32" s="120"/>
      <c r="L32" s="119">
        <v>0</v>
      </c>
      <c r="M32" s="120"/>
      <c r="N32" s="119">
        <v>0</v>
      </c>
      <c r="O32" s="120"/>
      <c r="P32" s="119">
        <v>1725492039</v>
      </c>
      <c r="Q32" s="120"/>
      <c r="R32" s="119">
        <v>0</v>
      </c>
      <c r="S32" s="120"/>
      <c r="T32" s="119">
        <v>1725492039</v>
      </c>
    </row>
    <row r="33" spans="2:20" s="36" customFormat="1" ht="23.25" customHeight="1" x14ac:dyDescent="0.25">
      <c r="B33" s="117" t="s">
        <v>119</v>
      </c>
      <c r="C33" s="115"/>
      <c r="D33" s="118">
        <v>30</v>
      </c>
      <c r="E33" s="115"/>
      <c r="F33" s="115" t="s">
        <v>61</v>
      </c>
      <c r="G33" s="115"/>
      <c r="H33" s="118">
        <v>18</v>
      </c>
      <c r="I33" s="115"/>
      <c r="J33" s="119">
        <v>0</v>
      </c>
      <c r="K33" s="120"/>
      <c r="L33" s="119">
        <v>0</v>
      </c>
      <c r="M33" s="120"/>
      <c r="N33" s="119">
        <v>0</v>
      </c>
      <c r="O33" s="120"/>
      <c r="P33" s="119">
        <v>1892917808</v>
      </c>
      <c r="Q33" s="120"/>
      <c r="R33" s="119">
        <v>0</v>
      </c>
      <c r="S33" s="120"/>
      <c r="T33" s="119">
        <v>1892917808</v>
      </c>
    </row>
    <row r="34" spans="2:20" s="36" customFormat="1" ht="23.25" customHeight="1" x14ac:dyDescent="0.25">
      <c r="B34" s="117" t="s">
        <v>203</v>
      </c>
      <c r="C34" s="115"/>
      <c r="D34" s="118">
        <v>20</v>
      </c>
      <c r="E34" s="115"/>
      <c r="F34" s="115" t="s">
        <v>61</v>
      </c>
      <c r="G34" s="115"/>
      <c r="H34" s="118">
        <v>0</v>
      </c>
      <c r="I34" s="115"/>
      <c r="J34" s="119">
        <v>2366</v>
      </c>
      <c r="K34" s="120"/>
      <c r="L34" s="119">
        <v>0</v>
      </c>
      <c r="M34" s="120"/>
      <c r="N34" s="119">
        <v>2366</v>
      </c>
      <c r="O34" s="120"/>
      <c r="P34" s="119">
        <v>787735</v>
      </c>
      <c r="Q34" s="120"/>
      <c r="R34" s="119">
        <v>0</v>
      </c>
      <c r="S34" s="120"/>
      <c r="T34" s="119">
        <v>787735</v>
      </c>
    </row>
    <row r="35" spans="2:20" s="36" customFormat="1" ht="23.25" customHeight="1" x14ac:dyDescent="0.25">
      <c r="B35" s="117" t="s">
        <v>203</v>
      </c>
      <c r="C35" s="115"/>
      <c r="D35" s="118">
        <v>20</v>
      </c>
      <c r="E35" s="115"/>
      <c r="F35" s="115" t="s">
        <v>61</v>
      </c>
      <c r="G35" s="115"/>
      <c r="H35" s="118">
        <v>18</v>
      </c>
      <c r="I35" s="115"/>
      <c r="J35" s="119">
        <v>714958896</v>
      </c>
      <c r="K35" s="120"/>
      <c r="L35" s="119">
        <v>-470139</v>
      </c>
      <c r="M35" s="120"/>
      <c r="N35" s="119">
        <v>715429035</v>
      </c>
      <c r="O35" s="120"/>
      <c r="P35" s="119">
        <v>7150009484</v>
      </c>
      <c r="Q35" s="120"/>
      <c r="R35" s="119">
        <v>1854332</v>
      </c>
      <c r="S35" s="120"/>
      <c r="T35" s="119">
        <v>7148155152</v>
      </c>
    </row>
    <row r="36" spans="2:20" s="36" customFormat="1" ht="23.25" customHeight="1" x14ac:dyDescent="0.25">
      <c r="B36" s="117" t="s">
        <v>119</v>
      </c>
      <c r="C36" s="115"/>
      <c r="D36" s="118">
        <v>17</v>
      </c>
      <c r="E36" s="115"/>
      <c r="F36" s="115" t="s">
        <v>61</v>
      </c>
      <c r="G36" s="115"/>
      <c r="H36" s="118">
        <v>0</v>
      </c>
      <c r="I36" s="115"/>
      <c r="J36" s="119">
        <v>0</v>
      </c>
      <c r="K36" s="120"/>
      <c r="L36" s="119">
        <v>0</v>
      </c>
      <c r="M36" s="120"/>
      <c r="N36" s="119">
        <v>0</v>
      </c>
      <c r="O36" s="120"/>
      <c r="P36" s="119">
        <v>150328767</v>
      </c>
      <c r="Q36" s="120"/>
      <c r="R36" s="119">
        <v>0</v>
      </c>
      <c r="S36" s="120"/>
      <c r="T36" s="119">
        <v>150328767</v>
      </c>
    </row>
    <row r="37" spans="2:20" s="36" customFormat="1" ht="23.25" customHeight="1" x14ac:dyDescent="0.25">
      <c r="B37" s="117" t="s">
        <v>223</v>
      </c>
      <c r="C37" s="115"/>
      <c r="D37" s="118">
        <v>10</v>
      </c>
      <c r="E37" s="115"/>
      <c r="F37" s="115" t="s">
        <v>61</v>
      </c>
      <c r="G37" s="115"/>
      <c r="H37" s="118">
        <v>18</v>
      </c>
      <c r="I37" s="115"/>
      <c r="J37" s="119">
        <v>716493581</v>
      </c>
      <c r="K37" s="120"/>
      <c r="L37" s="119">
        <v>0</v>
      </c>
      <c r="M37" s="120"/>
      <c r="N37" s="119">
        <v>716493581</v>
      </c>
      <c r="O37" s="120"/>
      <c r="P37" s="119">
        <v>3968668996</v>
      </c>
      <c r="Q37" s="120"/>
      <c r="R37" s="119">
        <v>95834</v>
      </c>
      <c r="S37" s="120"/>
      <c r="T37" s="119">
        <v>3968573162</v>
      </c>
    </row>
    <row r="38" spans="2:20" s="36" customFormat="1" ht="21.75" customHeight="1" x14ac:dyDescent="0.25">
      <c r="B38" s="115"/>
      <c r="C38" s="115"/>
      <c r="D38" s="118"/>
      <c r="E38" s="115"/>
      <c r="F38" s="115"/>
      <c r="G38" s="115"/>
      <c r="H38" s="118"/>
      <c r="I38" s="115"/>
      <c r="J38" s="119"/>
      <c r="K38" s="120"/>
      <c r="L38" s="119"/>
      <c r="M38" s="120"/>
      <c r="N38" s="119"/>
      <c r="O38" s="120"/>
      <c r="P38" s="119"/>
      <c r="Q38" s="120"/>
      <c r="R38" s="119"/>
      <c r="S38" s="120"/>
      <c r="T38" s="119"/>
    </row>
    <row r="39" spans="2:20" s="36" customFormat="1" ht="21.75" customHeight="1" thickBot="1" x14ac:dyDescent="0.3">
      <c r="B39" s="170" t="s">
        <v>89</v>
      </c>
      <c r="C39" s="170"/>
      <c r="D39" s="170"/>
      <c r="E39" s="170"/>
      <c r="F39" s="170"/>
      <c r="G39" s="170"/>
      <c r="H39" s="170"/>
      <c r="I39" s="115"/>
      <c r="J39" s="121">
        <f t="shared" ref="J39:T39" si="0">SUM(J10:J37)</f>
        <v>2566993887</v>
      </c>
      <c r="K39" s="121">
        <f t="shared" si="0"/>
        <v>0</v>
      </c>
      <c r="L39" s="121">
        <f t="shared" si="0"/>
        <v>-470139</v>
      </c>
      <c r="M39" s="121">
        <f t="shared" si="0"/>
        <v>0</v>
      </c>
      <c r="N39" s="121">
        <f t="shared" si="0"/>
        <v>2567464026</v>
      </c>
      <c r="O39" s="121">
        <f t="shared" si="0"/>
        <v>0</v>
      </c>
      <c r="P39" s="121">
        <f t="shared" si="0"/>
        <v>43495084894</v>
      </c>
      <c r="Q39" s="121">
        <f t="shared" si="0"/>
        <v>0</v>
      </c>
      <c r="R39" s="121">
        <f t="shared" si="0"/>
        <v>1950166</v>
      </c>
      <c r="S39" s="121">
        <f t="shared" si="0"/>
        <v>0</v>
      </c>
      <c r="T39" s="121">
        <f t="shared" si="0"/>
        <v>43493134728</v>
      </c>
    </row>
    <row r="40" spans="2:20" ht="21.75" customHeight="1" thickTop="1" x14ac:dyDescent="0.25"/>
    <row r="42" spans="2:20" ht="21.75" customHeight="1" x14ac:dyDescent="0.25">
      <c r="J42" s="62">
        <v>9</v>
      </c>
    </row>
  </sheetData>
  <sortState xmlns:xlrd2="http://schemas.microsoft.com/office/spreadsheetml/2017/richdata2" ref="B10:T37">
    <sortCondition descending="1" ref="T10:T37"/>
  </sortState>
  <mergeCells count="18">
    <mergeCell ref="B39:H3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6"/>
  <sheetViews>
    <sheetView rightToLeft="1" view="pageBreakPreview" zoomScale="70" zoomScaleNormal="70" zoomScaleSheetLayoutView="70" workbookViewId="0">
      <selection activeCell="P35" sqref="P3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2" t="s">
        <v>132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2:28" ht="35.25" x14ac:dyDescent="0.55000000000000004">
      <c r="B3" s="172" t="s">
        <v>52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8" ht="35.25" x14ac:dyDescent="0.55000000000000004">
      <c r="B4" s="172" t="s">
        <v>239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0" t="s">
        <v>1</v>
      </c>
      <c r="D8" s="141" t="s">
        <v>54</v>
      </c>
      <c r="E8" s="141" t="s">
        <v>54</v>
      </c>
      <c r="F8" s="141" t="s">
        <v>54</v>
      </c>
      <c r="G8" s="141" t="s">
        <v>54</v>
      </c>
      <c r="H8" s="141" t="s">
        <v>54</v>
      </c>
      <c r="I8" s="141" t="s">
        <v>54</v>
      </c>
      <c r="J8" s="141" t="s">
        <v>54</v>
      </c>
      <c r="K8" s="141" t="s">
        <v>54</v>
      </c>
      <c r="L8" s="141" t="s">
        <v>54</v>
      </c>
      <c r="N8" s="141" t="s">
        <v>55</v>
      </c>
      <c r="O8" s="141" t="s">
        <v>55</v>
      </c>
      <c r="P8" s="141" t="s">
        <v>55</v>
      </c>
      <c r="Q8" s="141" t="s">
        <v>55</v>
      </c>
      <c r="R8" s="141" t="s">
        <v>55</v>
      </c>
      <c r="S8" s="141" t="s">
        <v>55</v>
      </c>
      <c r="T8" s="141" t="s">
        <v>55</v>
      </c>
      <c r="U8" s="141" t="s">
        <v>55</v>
      </c>
      <c r="V8" s="141" t="s">
        <v>55</v>
      </c>
    </row>
    <row r="9" spans="2:28" s="43" customFormat="1" ht="55.5" customHeight="1" x14ac:dyDescent="0.25">
      <c r="B9" s="140" t="s">
        <v>1</v>
      </c>
      <c r="D9" s="173" t="s">
        <v>74</v>
      </c>
      <c r="E9" s="44"/>
      <c r="F9" s="173" t="s">
        <v>75</v>
      </c>
      <c r="G9" s="44"/>
      <c r="H9" s="173" t="s">
        <v>76</v>
      </c>
      <c r="I9" s="44"/>
      <c r="J9" s="173" t="s">
        <v>45</v>
      </c>
      <c r="K9" s="44"/>
      <c r="L9" s="173" t="s">
        <v>77</v>
      </c>
      <c r="N9" s="173" t="s">
        <v>74</v>
      </c>
      <c r="O9" s="44"/>
      <c r="P9" s="173" t="s">
        <v>75</v>
      </c>
      <c r="Q9" s="44"/>
      <c r="R9" s="173" t="s">
        <v>76</v>
      </c>
      <c r="S9" s="44"/>
      <c r="T9" s="173" t="s">
        <v>45</v>
      </c>
      <c r="U9" s="44"/>
      <c r="V9" s="173" t="s">
        <v>77</v>
      </c>
    </row>
    <row r="10" spans="2:28" x14ac:dyDescent="0.55000000000000004">
      <c r="B10" s="4" t="s">
        <v>235</v>
      </c>
      <c r="D10" s="29">
        <v>0</v>
      </c>
      <c r="F10" s="29">
        <v>0</v>
      </c>
      <c r="H10" s="29">
        <v>-451</v>
      </c>
      <c r="J10" s="29">
        <v>-451</v>
      </c>
      <c r="L10" s="49" t="s">
        <v>217</v>
      </c>
      <c r="N10" s="29">
        <v>0</v>
      </c>
      <c r="P10" s="29">
        <v>0</v>
      </c>
      <c r="R10" s="29">
        <v>-451</v>
      </c>
      <c r="T10" s="29">
        <v>-451</v>
      </c>
      <c r="V10" s="42" t="s">
        <v>217</v>
      </c>
    </row>
    <row r="11" spans="2:28" x14ac:dyDescent="0.55000000000000004">
      <c r="B11" s="4" t="s">
        <v>230</v>
      </c>
      <c r="D11" s="29">
        <v>0</v>
      </c>
      <c r="F11" s="29">
        <v>0</v>
      </c>
      <c r="H11" s="29">
        <v>2455713407</v>
      </c>
      <c r="J11" s="29">
        <v>2455713407</v>
      </c>
      <c r="L11" s="49" t="s">
        <v>289</v>
      </c>
      <c r="N11" s="29">
        <v>0</v>
      </c>
      <c r="P11" s="29">
        <v>0</v>
      </c>
      <c r="R11" s="29">
        <v>2455713407</v>
      </c>
      <c r="T11" s="29">
        <v>2455713407</v>
      </c>
      <c r="V11" s="42" t="s">
        <v>290</v>
      </c>
    </row>
    <row r="12" spans="2:28" x14ac:dyDescent="0.55000000000000004">
      <c r="B12" s="4" t="s">
        <v>182</v>
      </c>
      <c r="D12" s="29">
        <v>0</v>
      </c>
      <c r="F12" s="29">
        <v>455293213</v>
      </c>
      <c r="H12" s="29">
        <v>-315017696</v>
      </c>
      <c r="J12" s="29">
        <v>140275517</v>
      </c>
      <c r="L12" s="49" t="s">
        <v>291</v>
      </c>
      <c r="N12" s="29">
        <v>65700000</v>
      </c>
      <c r="P12" s="29">
        <v>671</v>
      </c>
      <c r="R12" s="29">
        <v>-315017696</v>
      </c>
      <c r="T12" s="29">
        <v>-249317025</v>
      </c>
      <c r="V12" s="42" t="s">
        <v>292</v>
      </c>
    </row>
    <row r="13" spans="2:28" x14ac:dyDescent="0.55000000000000004">
      <c r="B13" s="4" t="s">
        <v>167</v>
      </c>
      <c r="D13" s="29">
        <v>0</v>
      </c>
      <c r="F13" s="29">
        <v>-422320192</v>
      </c>
      <c r="H13" s="29">
        <v>2217846965</v>
      </c>
      <c r="J13" s="29">
        <v>1795526773</v>
      </c>
      <c r="L13" s="49" t="s">
        <v>293</v>
      </c>
      <c r="N13" s="29">
        <v>727776000</v>
      </c>
      <c r="P13" s="29">
        <v>2143657800</v>
      </c>
      <c r="R13" s="29">
        <v>2217846965</v>
      </c>
      <c r="T13" s="29">
        <v>5089280765</v>
      </c>
      <c r="V13" s="42" t="s">
        <v>294</v>
      </c>
    </row>
    <row r="14" spans="2:28" x14ac:dyDescent="0.55000000000000004">
      <c r="B14" s="4" t="s">
        <v>16</v>
      </c>
      <c r="D14" s="29">
        <v>0</v>
      </c>
      <c r="F14" s="29">
        <v>0</v>
      </c>
      <c r="H14" s="29">
        <v>0</v>
      </c>
      <c r="J14" s="29">
        <v>0</v>
      </c>
      <c r="L14" s="49" t="s">
        <v>217</v>
      </c>
      <c r="N14" s="29">
        <v>436000000</v>
      </c>
      <c r="P14" s="29">
        <v>0</v>
      </c>
      <c r="R14" s="29">
        <v>1249025376</v>
      </c>
      <c r="T14" s="29">
        <v>1685025376</v>
      </c>
      <c r="V14" s="42" t="s">
        <v>295</v>
      </c>
    </row>
    <row r="15" spans="2:28" x14ac:dyDescent="0.55000000000000004">
      <c r="B15" s="4" t="s">
        <v>183</v>
      </c>
      <c r="D15" s="29">
        <v>0</v>
      </c>
      <c r="F15" s="29">
        <v>126161615</v>
      </c>
      <c r="H15" s="29">
        <v>0</v>
      </c>
      <c r="J15" s="29">
        <v>126161615</v>
      </c>
      <c r="L15" s="49" t="s">
        <v>296</v>
      </c>
      <c r="N15" s="29">
        <v>233100000</v>
      </c>
      <c r="P15" s="29">
        <v>360881337</v>
      </c>
      <c r="R15" s="29">
        <v>-303850010</v>
      </c>
      <c r="T15" s="29">
        <v>290131327</v>
      </c>
      <c r="V15" s="42" t="s">
        <v>247</v>
      </c>
    </row>
    <row r="16" spans="2:28" x14ac:dyDescent="0.55000000000000004">
      <c r="B16" s="4" t="s">
        <v>14</v>
      </c>
      <c r="D16" s="29">
        <v>0</v>
      </c>
      <c r="F16" s="29">
        <v>0</v>
      </c>
      <c r="H16" s="29">
        <v>0</v>
      </c>
      <c r="J16" s="29">
        <v>0</v>
      </c>
      <c r="L16" s="49" t="s">
        <v>217</v>
      </c>
      <c r="N16" s="29">
        <v>534275000</v>
      </c>
      <c r="P16" s="29">
        <v>0</v>
      </c>
      <c r="R16" s="29">
        <v>523081287</v>
      </c>
      <c r="T16" s="29">
        <v>1057356287</v>
      </c>
      <c r="V16" s="42" t="s">
        <v>297</v>
      </c>
    </row>
    <row r="17" spans="2:22" x14ac:dyDescent="0.55000000000000004">
      <c r="B17" s="4" t="s">
        <v>180</v>
      </c>
      <c r="D17" s="29">
        <v>0</v>
      </c>
      <c r="F17" s="29">
        <v>0</v>
      </c>
      <c r="H17" s="29">
        <v>0</v>
      </c>
      <c r="J17" s="29">
        <v>0</v>
      </c>
      <c r="L17" s="49" t="s">
        <v>217</v>
      </c>
      <c r="N17" s="29">
        <v>0</v>
      </c>
      <c r="P17" s="29">
        <v>0</v>
      </c>
      <c r="R17" s="29">
        <v>-537312289</v>
      </c>
      <c r="T17" s="29">
        <v>-537312289</v>
      </c>
      <c r="V17" s="42" t="s">
        <v>298</v>
      </c>
    </row>
    <row r="18" spans="2:22" x14ac:dyDescent="0.55000000000000004">
      <c r="B18" s="4" t="s">
        <v>181</v>
      </c>
      <c r="D18" s="29">
        <v>0</v>
      </c>
      <c r="F18" s="29">
        <v>162977480</v>
      </c>
      <c r="H18" s="29">
        <v>0</v>
      </c>
      <c r="J18" s="29">
        <v>162977480</v>
      </c>
      <c r="L18" s="49" t="s">
        <v>299</v>
      </c>
      <c r="N18" s="29">
        <v>826200000</v>
      </c>
      <c r="P18" s="29">
        <v>213746180</v>
      </c>
      <c r="R18" s="29">
        <v>-741861289</v>
      </c>
      <c r="T18" s="29">
        <v>298084891</v>
      </c>
      <c r="V18" s="42" t="s">
        <v>252</v>
      </c>
    </row>
    <row r="19" spans="2:22" x14ac:dyDescent="0.55000000000000004">
      <c r="B19" s="4" t="s">
        <v>73</v>
      </c>
      <c r="D19" s="29">
        <v>0</v>
      </c>
      <c r="F19" s="29">
        <v>0</v>
      </c>
      <c r="H19" s="29">
        <v>0</v>
      </c>
      <c r="J19" s="29">
        <v>0</v>
      </c>
      <c r="L19" s="49" t="s">
        <v>217</v>
      </c>
      <c r="N19" s="29">
        <v>0</v>
      </c>
      <c r="P19" s="29">
        <v>0</v>
      </c>
      <c r="R19" s="29">
        <v>232792809</v>
      </c>
      <c r="T19" s="29">
        <v>232792809</v>
      </c>
      <c r="V19" s="42" t="s">
        <v>300</v>
      </c>
    </row>
    <row r="20" spans="2:22" x14ac:dyDescent="0.55000000000000004">
      <c r="B20" s="4" t="s">
        <v>13</v>
      </c>
      <c r="D20" s="29">
        <v>0</v>
      </c>
      <c r="F20" s="29">
        <v>799460</v>
      </c>
      <c r="H20" s="29">
        <v>0</v>
      </c>
      <c r="J20" s="29">
        <v>799460</v>
      </c>
      <c r="L20" s="49" t="s">
        <v>285</v>
      </c>
      <c r="N20" s="29">
        <v>244800</v>
      </c>
      <c r="P20" s="29">
        <v>-953630</v>
      </c>
      <c r="R20" s="29">
        <v>-5367863</v>
      </c>
      <c r="T20" s="29">
        <v>-6076693</v>
      </c>
      <c r="V20" s="42" t="s">
        <v>226</v>
      </c>
    </row>
    <row r="21" spans="2:22" x14ac:dyDescent="0.55000000000000004">
      <c r="B21" s="4" t="s">
        <v>163</v>
      </c>
      <c r="D21" s="29">
        <v>0</v>
      </c>
      <c r="F21" s="29">
        <v>0</v>
      </c>
      <c r="H21" s="29">
        <v>0</v>
      </c>
      <c r="J21" s="29">
        <v>0</v>
      </c>
      <c r="L21" s="49" t="s">
        <v>217</v>
      </c>
      <c r="N21" s="29">
        <v>512450331</v>
      </c>
      <c r="P21" s="29">
        <v>0</v>
      </c>
      <c r="R21" s="29">
        <v>4143549212</v>
      </c>
      <c r="T21" s="29">
        <v>4655999543</v>
      </c>
      <c r="V21" s="42" t="s">
        <v>301</v>
      </c>
    </row>
    <row r="22" spans="2:22" x14ac:dyDescent="0.55000000000000004">
      <c r="B22" s="4" t="s">
        <v>15</v>
      </c>
      <c r="D22" s="29">
        <v>0</v>
      </c>
      <c r="F22" s="29">
        <v>0</v>
      </c>
      <c r="H22" s="29">
        <v>0</v>
      </c>
      <c r="J22" s="29">
        <v>0</v>
      </c>
      <c r="L22" s="49" t="s">
        <v>217</v>
      </c>
      <c r="N22" s="29">
        <v>1850130000</v>
      </c>
      <c r="P22" s="29">
        <v>0</v>
      </c>
      <c r="R22" s="29">
        <v>2931812802</v>
      </c>
      <c r="T22" s="29">
        <v>4781942802</v>
      </c>
      <c r="V22" s="42" t="s">
        <v>302</v>
      </c>
    </row>
    <row r="23" spans="2:22" x14ac:dyDescent="0.55000000000000004">
      <c r="B23" s="4" t="s">
        <v>17</v>
      </c>
      <c r="D23" s="29">
        <v>0</v>
      </c>
      <c r="F23" s="29">
        <v>59290014</v>
      </c>
      <c r="H23" s="29">
        <v>0</v>
      </c>
      <c r="J23" s="29">
        <v>59290014</v>
      </c>
      <c r="L23" s="49" t="s">
        <v>303</v>
      </c>
      <c r="N23" s="29">
        <v>1744674300</v>
      </c>
      <c r="P23" s="29">
        <v>59290014</v>
      </c>
      <c r="R23" s="29">
        <v>-3188718902</v>
      </c>
      <c r="T23" s="29">
        <v>-1384754588</v>
      </c>
      <c r="V23" s="42" t="s">
        <v>304</v>
      </c>
    </row>
    <row r="24" spans="2:22" x14ac:dyDescent="0.55000000000000004">
      <c r="B24" s="4" t="s">
        <v>199</v>
      </c>
      <c r="D24" s="29">
        <v>0</v>
      </c>
      <c r="F24" s="29">
        <v>0</v>
      </c>
      <c r="H24" s="29">
        <v>0</v>
      </c>
      <c r="J24" s="29">
        <v>0</v>
      </c>
      <c r="L24" s="49" t="s">
        <v>217</v>
      </c>
      <c r="N24" s="29">
        <v>21360000</v>
      </c>
      <c r="P24" s="29">
        <v>0</v>
      </c>
      <c r="R24" s="29">
        <v>756806287</v>
      </c>
      <c r="T24" s="29">
        <v>778166287</v>
      </c>
      <c r="V24" s="42" t="s">
        <v>238</v>
      </c>
    </row>
    <row r="25" spans="2:22" x14ac:dyDescent="0.55000000000000004">
      <c r="B25" s="4" t="s">
        <v>184</v>
      </c>
      <c r="D25" s="29">
        <v>0</v>
      </c>
      <c r="F25" s="29">
        <v>217973497</v>
      </c>
      <c r="H25" s="29">
        <v>0</v>
      </c>
      <c r="J25" s="29">
        <v>217973497</v>
      </c>
      <c r="L25" s="49" t="s">
        <v>305</v>
      </c>
      <c r="N25" s="29">
        <v>17772362</v>
      </c>
      <c r="P25" s="29">
        <v>-22018354</v>
      </c>
      <c r="R25" s="29">
        <v>0</v>
      </c>
      <c r="T25" s="29">
        <v>-4245992</v>
      </c>
      <c r="V25" s="42" t="s">
        <v>226</v>
      </c>
    </row>
    <row r="26" spans="2:22" x14ac:dyDescent="0.55000000000000004">
      <c r="B26" s="4" t="s">
        <v>18</v>
      </c>
      <c r="D26" s="29">
        <v>0</v>
      </c>
      <c r="F26" s="29">
        <v>1541678109</v>
      </c>
      <c r="H26" s="29">
        <v>0</v>
      </c>
      <c r="J26" s="29">
        <v>1541678109</v>
      </c>
      <c r="L26" s="49" t="s">
        <v>306</v>
      </c>
      <c r="N26" s="29">
        <v>292268000</v>
      </c>
      <c r="P26" s="29">
        <v>1230062321</v>
      </c>
      <c r="R26" s="29">
        <v>0</v>
      </c>
      <c r="T26" s="29">
        <v>1522330321</v>
      </c>
      <c r="V26" s="42" t="s">
        <v>307</v>
      </c>
    </row>
    <row r="27" spans="2:22" x14ac:dyDescent="0.55000000000000004">
      <c r="B27" s="4" t="s">
        <v>186</v>
      </c>
      <c r="D27" s="29">
        <v>0</v>
      </c>
      <c r="F27" s="29">
        <v>285550803</v>
      </c>
      <c r="H27" s="29">
        <v>0</v>
      </c>
      <c r="J27" s="29">
        <v>285550803</v>
      </c>
      <c r="L27" s="49" t="s">
        <v>245</v>
      </c>
      <c r="N27" s="29">
        <v>604200000</v>
      </c>
      <c r="P27" s="29">
        <v>-477336059</v>
      </c>
      <c r="R27" s="29">
        <v>0</v>
      </c>
      <c r="T27" s="29">
        <v>126863941</v>
      </c>
      <c r="V27" s="42" t="s">
        <v>308</v>
      </c>
    </row>
    <row r="28" spans="2:22" x14ac:dyDescent="0.55000000000000004">
      <c r="B28" s="4" t="s">
        <v>229</v>
      </c>
      <c r="D28" s="29">
        <v>0</v>
      </c>
      <c r="F28" s="29">
        <v>227438640</v>
      </c>
      <c r="H28" s="29">
        <v>0</v>
      </c>
      <c r="J28" s="29">
        <v>227438640</v>
      </c>
      <c r="L28" s="49" t="s">
        <v>309</v>
      </c>
      <c r="N28" s="29">
        <v>0</v>
      </c>
      <c r="P28" s="29">
        <v>-130538019</v>
      </c>
      <c r="R28" s="29">
        <v>0</v>
      </c>
      <c r="T28" s="29">
        <v>-130538019</v>
      </c>
      <c r="V28" s="42" t="s">
        <v>310</v>
      </c>
    </row>
    <row r="29" spans="2:22" x14ac:dyDescent="0.55000000000000004">
      <c r="B29" s="4" t="s">
        <v>215</v>
      </c>
      <c r="D29" s="29">
        <v>0</v>
      </c>
      <c r="F29" s="29">
        <v>84259246</v>
      </c>
      <c r="H29" s="29">
        <v>0</v>
      </c>
      <c r="J29" s="29">
        <v>84259246</v>
      </c>
      <c r="L29" s="49" t="s">
        <v>311</v>
      </c>
      <c r="N29" s="29">
        <v>0</v>
      </c>
      <c r="P29" s="29">
        <v>63741487</v>
      </c>
      <c r="R29" s="29">
        <v>0</v>
      </c>
      <c r="T29" s="29">
        <v>63741487</v>
      </c>
      <c r="V29" s="42" t="s">
        <v>312</v>
      </c>
    </row>
    <row r="30" spans="2:22" x14ac:dyDescent="0.55000000000000004">
      <c r="B30" s="4" t="s">
        <v>228</v>
      </c>
      <c r="D30" s="29">
        <v>0</v>
      </c>
      <c r="F30" s="29">
        <v>1348013029</v>
      </c>
      <c r="H30" s="29">
        <v>0</v>
      </c>
      <c r="J30" s="29">
        <v>1348013029</v>
      </c>
      <c r="L30" s="49" t="s">
        <v>313</v>
      </c>
      <c r="N30" s="29">
        <v>0</v>
      </c>
      <c r="P30" s="29">
        <v>1985367383</v>
      </c>
      <c r="R30" s="29">
        <v>0</v>
      </c>
      <c r="T30" s="29">
        <v>1985367383</v>
      </c>
      <c r="V30" s="42" t="s">
        <v>314</v>
      </c>
    </row>
    <row r="31" spans="2:22" x14ac:dyDescent="0.55000000000000004">
      <c r="B31" s="4" t="s">
        <v>185</v>
      </c>
      <c r="D31" s="29">
        <v>0</v>
      </c>
      <c r="F31" s="29">
        <v>46621</v>
      </c>
      <c r="H31" s="29">
        <v>0</v>
      </c>
      <c r="J31" s="29">
        <v>46621</v>
      </c>
      <c r="L31" s="49" t="s">
        <v>217</v>
      </c>
      <c r="N31" s="29">
        <v>0</v>
      </c>
      <c r="P31" s="29">
        <v>481407</v>
      </c>
      <c r="R31" s="29">
        <v>0</v>
      </c>
      <c r="T31" s="29">
        <v>481407</v>
      </c>
      <c r="V31" s="42" t="s">
        <v>217</v>
      </c>
    </row>
    <row r="32" spans="2:22" x14ac:dyDescent="0.55000000000000004">
      <c r="B32" s="4" t="s">
        <v>249</v>
      </c>
      <c r="D32" s="29">
        <v>0</v>
      </c>
      <c r="F32" s="29">
        <v>-256195692</v>
      </c>
      <c r="H32" s="29">
        <v>0</v>
      </c>
      <c r="J32" s="29">
        <v>-256195692</v>
      </c>
      <c r="L32" s="49" t="s">
        <v>315</v>
      </c>
      <c r="N32" s="29">
        <v>0</v>
      </c>
      <c r="P32" s="29">
        <v>-256195692</v>
      </c>
      <c r="R32" s="29">
        <v>0</v>
      </c>
      <c r="T32" s="29">
        <v>-256195692</v>
      </c>
      <c r="V32" s="42" t="s">
        <v>232</v>
      </c>
    </row>
    <row r="33" spans="2:22" x14ac:dyDescent="0.55000000000000004">
      <c r="D33" s="29">
        <v>0</v>
      </c>
      <c r="F33" s="29"/>
      <c r="H33" s="29">
        <v>0</v>
      </c>
      <c r="J33" s="29"/>
      <c r="L33" s="49"/>
      <c r="N33" s="29">
        <v>0</v>
      </c>
      <c r="P33" s="29"/>
      <c r="R33" s="29">
        <v>0</v>
      </c>
      <c r="T33" s="29"/>
      <c r="V33" s="42"/>
    </row>
    <row r="34" spans="2:22" ht="21.75" thickBot="1" x14ac:dyDescent="0.6">
      <c r="B34" s="46" t="s">
        <v>89</v>
      </c>
      <c r="D34" s="48">
        <f>SUM(D10:D32)</f>
        <v>0</v>
      </c>
      <c r="F34" s="48">
        <f>SUM(F10:F32)</f>
        <v>3830965843</v>
      </c>
      <c r="H34" s="48">
        <f>SUM(H10:H32)</f>
        <v>4358542225</v>
      </c>
      <c r="J34" s="48">
        <f>SUM(J10:J32)</f>
        <v>8189508068</v>
      </c>
      <c r="L34" s="50">
        <f>SUM(L10:L32)</f>
        <v>0</v>
      </c>
      <c r="N34" s="48">
        <f>SUM(N10:N32)</f>
        <v>7866150793</v>
      </c>
      <c r="P34" s="48">
        <f>SUM(P10:P32)</f>
        <v>5170186846</v>
      </c>
      <c r="R34" s="48">
        <f>SUM(R10:R32)</f>
        <v>9418499645</v>
      </c>
      <c r="T34" s="48">
        <f>SUM(T10:T32)</f>
        <v>22454837284</v>
      </c>
      <c r="V34" s="94">
        <f>SUM(V10:V32)</f>
        <v>0</v>
      </c>
    </row>
    <row r="35" spans="2:22" ht="21.75" thickTop="1" x14ac:dyDescent="0.55000000000000004"/>
    <row r="36" spans="2:22" ht="30" x14ac:dyDescent="0.75">
      <c r="L36" s="60">
        <v>10</v>
      </c>
    </row>
  </sheetData>
  <sortState xmlns:xlrd2="http://schemas.microsoft.com/office/spreadsheetml/2017/richdata2" ref="B10:V32">
    <sortCondition descending="1" ref="T10:T3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topLeftCell="A3" zoomScale="60" zoomScaleNormal="55" workbookViewId="0">
      <selection activeCell="B9" sqref="B9:T22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55000000000000004">
      <c r="B3" s="139" t="s">
        <v>52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55000000000000004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67.5" customHeight="1" x14ac:dyDescent="0.55000000000000004"/>
    <row r="6" spans="2:28" ht="30" x14ac:dyDescent="0.55000000000000004">
      <c r="B6" s="156" t="s">
        <v>126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7" t="s">
        <v>1</v>
      </c>
      <c r="D7" s="174" t="s">
        <v>62</v>
      </c>
      <c r="E7" s="174" t="s">
        <v>62</v>
      </c>
      <c r="F7" s="174" t="s">
        <v>62</v>
      </c>
      <c r="G7" s="174" t="s">
        <v>62</v>
      </c>
      <c r="H7" s="174" t="s">
        <v>62</v>
      </c>
      <c r="J7" s="174" t="s">
        <v>54</v>
      </c>
      <c r="K7" s="174" t="s">
        <v>54</v>
      </c>
      <c r="L7" s="174" t="s">
        <v>54</v>
      </c>
      <c r="M7" s="174" t="s">
        <v>54</v>
      </c>
      <c r="N7" s="174" t="s">
        <v>54</v>
      </c>
      <c r="P7" s="174" t="s">
        <v>55</v>
      </c>
      <c r="Q7" s="174" t="s">
        <v>55</v>
      </c>
      <c r="R7" s="174" t="s">
        <v>55</v>
      </c>
      <c r="S7" s="174" t="s">
        <v>55</v>
      </c>
      <c r="T7" s="174" t="s">
        <v>55</v>
      </c>
    </row>
    <row r="8" spans="2:28" s="40" customFormat="1" ht="63.75" customHeight="1" x14ac:dyDescent="0.6">
      <c r="B8" s="177" t="s">
        <v>1</v>
      </c>
      <c r="D8" s="176" t="s">
        <v>63</v>
      </c>
      <c r="E8" s="61"/>
      <c r="F8" s="176" t="s">
        <v>64</v>
      </c>
      <c r="G8" s="61"/>
      <c r="H8" s="176" t="s">
        <v>65</v>
      </c>
      <c r="J8" s="176" t="s">
        <v>66</v>
      </c>
      <c r="K8" s="61"/>
      <c r="L8" s="176" t="s">
        <v>59</v>
      </c>
      <c r="M8" s="61"/>
      <c r="N8" s="176" t="s">
        <v>67</v>
      </c>
      <c r="P8" s="176" t="s">
        <v>66</v>
      </c>
      <c r="Q8" s="61"/>
      <c r="R8" s="176" t="s">
        <v>59</v>
      </c>
      <c r="S8" s="61"/>
      <c r="T8" s="176" t="s">
        <v>67</v>
      </c>
    </row>
    <row r="9" spans="2:28" s="40" customFormat="1" ht="24" x14ac:dyDescent="0.6">
      <c r="B9" s="106" t="s">
        <v>184</v>
      </c>
      <c r="C9" s="107"/>
      <c r="D9" s="105" t="s">
        <v>227</v>
      </c>
      <c r="E9" s="108"/>
      <c r="F9" s="122">
        <v>53804</v>
      </c>
      <c r="G9" s="123"/>
      <c r="H9" s="122">
        <v>350</v>
      </c>
      <c r="I9" s="124"/>
      <c r="J9" s="122">
        <v>0</v>
      </c>
      <c r="K9" s="124"/>
      <c r="L9" s="122">
        <v>0</v>
      </c>
      <c r="M9" s="124"/>
      <c r="N9" s="122">
        <v>0</v>
      </c>
      <c r="O9" s="124"/>
      <c r="P9" s="122">
        <v>18831400</v>
      </c>
      <c r="Q9" s="124"/>
      <c r="R9" s="122">
        <v>1059038</v>
      </c>
      <c r="S9" s="124"/>
      <c r="T9" s="122">
        <v>17772362</v>
      </c>
    </row>
    <row r="10" spans="2:28" s="40" customFormat="1" ht="24" x14ac:dyDescent="0.6">
      <c r="B10" s="106" t="s">
        <v>183</v>
      </c>
      <c r="C10" s="107"/>
      <c r="D10" s="106" t="s">
        <v>209</v>
      </c>
      <c r="E10" s="107"/>
      <c r="F10" s="125">
        <v>333000</v>
      </c>
      <c r="G10" s="126"/>
      <c r="H10" s="125">
        <v>700</v>
      </c>
      <c r="I10" s="126"/>
      <c r="J10" s="125">
        <v>0</v>
      </c>
      <c r="K10" s="126"/>
      <c r="L10" s="125">
        <v>0</v>
      </c>
      <c r="M10" s="126"/>
      <c r="N10" s="125">
        <v>0</v>
      </c>
      <c r="O10" s="126"/>
      <c r="P10" s="125">
        <v>233100000</v>
      </c>
      <c r="Q10" s="126"/>
      <c r="R10" s="125">
        <v>0</v>
      </c>
      <c r="S10" s="126"/>
      <c r="T10" s="125">
        <v>233100000</v>
      </c>
    </row>
    <row r="11" spans="2:28" s="40" customFormat="1" ht="24" x14ac:dyDescent="0.6">
      <c r="B11" s="106" t="s">
        <v>13</v>
      </c>
      <c r="C11" s="107"/>
      <c r="D11" s="106" t="s">
        <v>209</v>
      </c>
      <c r="E11" s="107"/>
      <c r="F11" s="125">
        <v>612</v>
      </c>
      <c r="G11" s="126"/>
      <c r="H11" s="125">
        <v>400</v>
      </c>
      <c r="I11" s="126"/>
      <c r="J11" s="125">
        <v>0</v>
      </c>
      <c r="K11" s="126"/>
      <c r="L11" s="125">
        <v>0</v>
      </c>
      <c r="M11" s="126"/>
      <c r="N11" s="125">
        <v>0</v>
      </c>
      <c r="O11" s="126"/>
      <c r="P11" s="125">
        <v>244800</v>
      </c>
      <c r="Q11" s="126"/>
      <c r="R11" s="125">
        <v>0</v>
      </c>
      <c r="S11" s="126"/>
      <c r="T11" s="125">
        <v>244800</v>
      </c>
    </row>
    <row r="12" spans="2:28" s="40" customFormat="1" ht="24" x14ac:dyDescent="0.6">
      <c r="B12" s="106" t="s">
        <v>18</v>
      </c>
      <c r="C12" s="107"/>
      <c r="D12" s="106" t="s">
        <v>210</v>
      </c>
      <c r="E12" s="107"/>
      <c r="F12" s="125">
        <v>235700</v>
      </c>
      <c r="G12" s="126"/>
      <c r="H12" s="125">
        <v>1240</v>
      </c>
      <c r="I12" s="126"/>
      <c r="J12" s="125">
        <v>0</v>
      </c>
      <c r="K12" s="126"/>
      <c r="L12" s="125">
        <v>0</v>
      </c>
      <c r="M12" s="126"/>
      <c r="N12" s="125">
        <v>0</v>
      </c>
      <c r="O12" s="126"/>
      <c r="P12" s="125">
        <v>292268000</v>
      </c>
      <c r="Q12" s="126"/>
      <c r="R12" s="125">
        <v>0</v>
      </c>
      <c r="S12" s="126"/>
      <c r="T12" s="125">
        <v>292268000</v>
      </c>
    </row>
    <row r="13" spans="2:28" s="40" customFormat="1" ht="24" x14ac:dyDescent="0.6">
      <c r="B13" s="106" t="s">
        <v>17</v>
      </c>
      <c r="C13" s="107"/>
      <c r="D13" s="106" t="s">
        <v>218</v>
      </c>
      <c r="E13" s="107"/>
      <c r="F13" s="125">
        <v>1026279</v>
      </c>
      <c r="G13" s="126"/>
      <c r="H13" s="125">
        <v>1700</v>
      </c>
      <c r="I13" s="126"/>
      <c r="J13" s="125">
        <v>0</v>
      </c>
      <c r="K13" s="126"/>
      <c r="L13" s="125">
        <v>0</v>
      </c>
      <c r="M13" s="126"/>
      <c r="N13" s="125">
        <v>0</v>
      </c>
      <c r="O13" s="126"/>
      <c r="P13" s="125">
        <v>1744674300</v>
      </c>
      <c r="Q13" s="126"/>
      <c r="R13" s="125">
        <v>0</v>
      </c>
      <c r="S13" s="126"/>
      <c r="T13" s="125">
        <v>1744674300</v>
      </c>
    </row>
    <row r="14" spans="2:28" s="40" customFormat="1" ht="24" x14ac:dyDescent="0.6">
      <c r="B14" s="106" t="s">
        <v>16</v>
      </c>
      <c r="C14" s="107"/>
      <c r="D14" s="106" t="s">
        <v>178</v>
      </c>
      <c r="E14" s="107"/>
      <c r="F14" s="125">
        <v>200000</v>
      </c>
      <c r="G14" s="126"/>
      <c r="H14" s="125">
        <v>2180</v>
      </c>
      <c r="I14" s="126"/>
      <c r="J14" s="125">
        <v>0</v>
      </c>
      <c r="K14" s="126"/>
      <c r="L14" s="125">
        <v>0</v>
      </c>
      <c r="M14" s="126"/>
      <c r="N14" s="125">
        <v>0</v>
      </c>
      <c r="O14" s="126"/>
      <c r="P14" s="125">
        <v>436000000</v>
      </c>
      <c r="Q14" s="126"/>
      <c r="R14" s="125">
        <v>0</v>
      </c>
      <c r="S14" s="126"/>
      <c r="T14" s="125">
        <v>436000000</v>
      </c>
    </row>
    <row r="15" spans="2:28" s="40" customFormat="1" ht="24" x14ac:dyDescent="0.6">
      <c r="B15" s="106" t="s">
        <v>163</v>
      </c>
      <c r="C15" s="107"/>
      <c r="D15" s="106" t="s">
        <v>211</v>
      </c>
      <c r="E15" s="107"/>
      <c r="F15" s="125">
        <v>100000</v>
      </c>
      <c r="G15" s="126"/>
      <c r="H15" s="125">
        <v>5300</v>
      </c>
      <c r="I15" s="126"/>
      <c r="J15" s="125">
        <v>0</v>
      </c>
      <c r="K15" s="126"/>
      <c r="L15" s="125">
        <v>0</v>
      </c>
      <c r="M15" s="126"/>
      <c r="N15" s="125">
        <v>0</v>
      </c>
      <c r="O15" s="126"/>
      <c r="P15" s="125">
        <v>530000000</v>
      </c>
      <c r="Q15" s="126"/>
      <c r="R15" s="125">
        <v>17549669</v>
      </c>
      <c r="S15" s="126"/>
      <c r="T15" s="125">
        <v>512450331</v>
      </c>
    </row>
    <row r="16" spans="2:28" s="40" customFormat="1" ht="24" x14ac:dyDescent="0.6">
      <c r="B16" s="106" t="s">
        <v>15</v>
      </c>
      <c r="C16" s="107"/>
      <c r="D16" s="106" t="s">
        <v>179</v>
      </c>
      <c r="E16" s="107"/>
      <c r="F16" s="125">
        <v>366000</v>
      </c>
      <c r="G16" s="126"/>
      <c r="H16" s="125">
        <v>5055</v>
      </c>
      <c r="I16" s="126"/>
      <c r="J16" s="125">
        <v>0</v>
      </c>
      <c r="K16" s="126"/>
      <c r="L16" s="125">
        <v>0</v>
      </c>
      <c r="M16" s="126"/>
      <c r="N16" s="125">
        <v>0</v>
      </c>
      <c r="O16" s="126"/>
      <c r="P16" s="125">
        <v>1850130000</v>
      </c>
      <c r="Q16" s="126"/>
      <c r="R16" s="125">
        <v>0</v>
      </c>
      <c r="S16" s="126"/>
      <c r="T16" s="125">
        <v>1850130000</v>
      </c>
    </row>
    <row r="17" spans="2:20" s="40" customFormat="1" ht="24" x14ac:dyDescent="0.6">
      <c r="B17" s="106" t="s">
        <v>186</v>
      </c>
      <c r="C17" s="107"/>
      <c r="D17" s="106" t="s">
        <v>212</v>
      </c>
      <c r="E17" s="107"/>
      <c r="F17" s="125">
        <v>106000</v>
      </c>
      <c r="G17" s="126"/>
      <c r="H17" s="125">
        <v>5700</v>
      </c>
      <c r="I17" s="126"/>
      <c r="J17" s="125">
        <v>0</v>
      </c>
      <c r="K17" s="126"/>
      <c r="L17" s="125">
        <v>0</v>
      </c>
      <c r="M17" s="126"/>
      <c r="N17" s="125">
        <v>0</v>
      </c>
      <c r="O17" s="126"/>
      <c r="P17" s="125">
        <v>604200000</v>
      </c>
      <c r="Q17" s="126"/>
      <c r="R17" s="125">
        <v>0</v>
      </c>
      <c r="S17" s="126"/>
      <c r="T17" s="125">
        <v>604200000</v>
      </c>
    </row>
    <row r="18" spans="2:20" s="40" customFormat="1" ht="24" x14ac:dyDescent="0.6">
      <c r="B18" s="106" t="s">
        <v>14</v>
      </c>
      <c r="C18" s="107"/>
      <c r="D18" s="106" t="s">
        <v>219</v>
      </c>
      <c r="E18" s="107"/>
      <c r="F18" s="125">
        <v>248500</v>
      </c>
      <c r="G18" s="126"/>
      <c r="H18" s="125">
        <v>2150</v>
      </c>
      <c r="I18" s="126"/>
      <c r="J18" s="125">
        <v>0</v>
      </c>
      <c r="K18" s="126"/>
      <c r="L18" s="125">
        <v>0</v>
      </c>
      <c r="M18" s="126"/>
      <c r="N18" s="125">
        <v>0</v>
      </c>
      <c r="O18" s="126"/>
      <c r="P18" s="125">
        <v>534275000</v>
      </c>
      <c r="Q18" s="126"/>
      <c r="R18" s="125">
        <v>0</v>
      </c>
      <c r="S18" s="126"/>
      <c r="T18" s="125">
        <v>534275000</v>
      </c>
    </row>
    <row r="19" spans="2:20" s="40" customFormat="1" ht="24" x14ac:dyDescent="0.6">
      <c r="B19" s="106" t="s">
        <v>181</v>
      </c>
      <c r="C19" s="107"/>
      <c r="D19" s="106" t="s">
        <v>213</v>
      </c>
      <c r="E19" s="107"/>
      <c r="F19" s="125">
        <v>108000</v>
      </c>
      <c r="G19" s="126"/>
      <c r="H19" s="125">
        <v>7650</v>
      </c>
      <c r="I19" s="126"/>
      <c r="J19" s="125">
        <v>0</v>
      </c>
      <c r="K19" s="126"/>
      <c r="L19" s="125">
        <v>0</v>
      </c>
      <c r="M19" s="126"/>
      <c r="N19" s="125">
        <v>0</v>
      </c>
      <c r="O19" s="126"/>
      <c r="P19" s="125">
        <v>826200000</v>
      </c>
      <c r="Q19" s="126"/>
      <c r="R19" s="125">
        <v>0</v>
      </c>
      <c r="S19" s="126"/>
      <c r="T19" s="125">
        <v>826200000</v>
      </c>
    </row>
    <row r="20" spans="2:20" s="40" customFormat="1" ht="24" x14ac:dyDescent="0.6">
      <c r="B20" s="106" t="s">
        <v>167</v>
      </c>
      <c r="C20" s="107"/>
      <c r="D20" s="106" t="s">
        <v>198</v>
      </c>
      <c r="E20" s="107"/>
      <c r="F20" s="125">
        <v>1083000</v>
      </c>
      <c r="G20" s="126"/>
      <c r="H20" s="125">
        <v>672</v>
      </c>
      <c r="I20" s="126"/>
      <c r="J20" s="125">
        <v>0</v>
      </c>
      <c r="K20" s="126"/>
      <c r="L20" s="125">
        <v>0</v>
      </c>
      <c r="M20" s="126"/>
      <c r="N20" s="125">
        <v>0</v>
      </c>
      <c r="O20" s="126"/>
      <c r="P20" s="125">
        <v>727776000</v>
      </c>
      <c r="Q20" s="126"/>
      <c r="R20" s="125">
        <v>0</v>
      </c>
      <c r="S20" s="126"/>
      <c r="T20" s="125">
        <v>727776000</v>
      </c>
    </row>
    <row r="21" spans="2:20" s="40" customFormat="1" ht="24" x14ac:dyDescent="0.6">
      <c r="B21" s="106" t="s">
        <v>199</v>
      </c>
      <c r="C21" s="107"/>
      <c r="D21" s="106" t="s">
        <v>214</v>
      </c>
      <c r="E21" s="107"/>
      <c r="F21" s="125">
        <v>267000</v>
      </c>
      <c r="G21" s="126"/>
      <c r="H21" s="125">
        <v>80</v>
      </c>
      <c r="I21" s="126"/>
      <c r="J21" s="125">
        <v>0</v>
      </c>
      <c r="K21" s="126"/>
      <c r="L21" s="125">
        <v>0</v>
      </c>
      <c r="M21" s="126"/>
      <c r="N21" s="125">
        <v>0</v>
      </c>
      <c r="O21" s="126"/>
      <c r="P21" s="125">
        <v>21360000</v>
      </c>
      <c r="Q21" s="126"/>
      <c r="R21" s="125">
        <v>0</v>
      </c>
      <c r="S21" s="126"/>
      <c r="T21" s="125">
        <v>21360000</v>
      </c>
    </row>
    <row r="22" spans="2:20" s="40" customFormat="1" ht="24" x14ac:dyDescent="0.6">
      <c r="B22" s="106" t="s">
        <v>182</v>
      </c>
      <c r="C22" s="107"/>
      <c r="D22" s="106" t="s">
        <v>205</v>
      </c>
      <c r="E22" s="107"/>
      <c r="F22" s="125">
        <v>146000</v>
      </c>
      <c r="G22" s="126"/>
      <c r="H22" s="125">
        <v>450</v>
      </c>
      <c r="I22" s="126"/>
      <c r="J22" s="125">
        <v>0</v>
      </c>
      <c r="K22" s="126"/>
      <c r="L22" s="125">
        <v>0</v>
      </c>
      <c r="M22" s="126"/>
      <c r="N22" s="125">
        <v>0</v>
      </c>
      <c r="O22" s="126"/>
      <c r="P22" s="125">
        <v>65700000</v>
      </c>
      <c r="Q22" s="126"/>
      <c r="R22" s="125">
        <v>0</v>
      </c>
      <c r="S22" s="126"/>
      <c r="T22" s="125">
        <v>65700000</v>
      </c>
    </row>
    <row r="23" spans="2:20" s="40" customFormat="1" ht="24" x14ac:dyDescent="0.6">
      <c r="B23" s="106"/>
      <c r="C23" s="107"/>
      <c r="D23" s="106"/>
      <c r="E23" s="107"/>
      <c r="F23" s="106"/>
      <c r="G23" s="107"/>
      <c r="H23" s="106"/>
      <c r="I23" s="107"/>
      <c r="J23" s="106"/>
      <c r="K23" s="107"/>
      <c r="L23" s="106"/>
      <c r="M23" s="107"/>
      <c r="N23" s="106"/>
      <c r="O23" s="107"/>
      <c r="P23" s="106"/>
      <c r="Q23" s="107"/>
      <c r="R23" s="106"/>
      <c r="S23" s="107"/>
      <c r="T23" s="106"/>
    </row>
    <row r="24" spans="2:20" ht="21.75" thickBot="1" x14ac:dyDescent="0.6">
      <c r="B24" s="175" t="s">
        <v>89</v>
      </c>
      <c r="C24" s="175"/>
      <c r="D24" s="175"/>
      <c r="E24" s="175"/>
      <c r="F24" s="175"/>
      <c r="G24" s="175"/>
      <c r="H24" s="175"/>
      <c r="I24" s="99"/>
      <c r="J24" s="98">
        <f>SUM(J9:J23)</f>
        <v>0</v>
      </c>
      <c r="K24" s="99"/>
      <c r="L24" s="98">
        <f>SUM(L9:L23)</f>
        <v>0</v>
      </c>
      <c r="M24" s="99"/>
      <c r="N24" s="98">
        <f>SUM(N9:N23)</f>
        <v>0</v>
      </c>
      <c r="O24" s="99"/>
      <c r="P24" s="98">
        <f>SUM(P9:P23)</f>
        <v>7884759500</v>
      </c>
      <c r="Q24" s="99"/>
      <c r="R24" s="98">
        <f>SUM(R9:R23)</f>
        <v>18608707</v>
      </c>
      <c r="S24" s="99"/>
      <c r="T24" s="98">
        <f>SUM(T9:T23)</f>
        <v>7866150793</v>
      </c>
    </row>
    <row r="25" spans="2:20" ht="21.75" thickTop="1" x14ac:dyDescent="0.55000000000000004"/>
    <row r="26" spans="2:20" ht="30" x14ac:dyDescent="0.75">
      <c r="J26" s="55">
        <v>11</v>
      </c>
    </row>
  </sheetData>
  <sortState xmlns:xlrd2="http://schemas.microsoft.com/office/spreadsheetml/2017/richdata2" ref="B9:T22">
    <sortCondition ref="N9:N22"/>
  </sortState>
  <mergeCells count="18"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8"/>
  <sheetViews>
    <sheetView rightToLeft="1" view="pageBreakPreview" zoomScale="60" zoomScaleNormal="70" workbookViewId="0">
      <selection activeCell="B10" sqref="B10:R34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52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239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0" t="s">
        <v>1</v>
      </c>
      <c r="D8" s="141" t="s">
        <v>54</v>
      </c>
      <c r="E8" s="141" t="s">
        <v>54</v>
      </c>
      <c r="F8" s="141" t="s">
        <v>54</v>
      </c>
      <c r="G8" s="141" t="s">
        <v>54</v>
      </c>
      <c r="H8" s="141" t="s">
        <v>54</v>
      </c>
      <c r="I8" s="141" t="s">
        <v>54</v>
      </c>
      <c r="J8" s="141" t="s">
        <v>54</v>
      </c>
      <c r="L8" s="141" t="s">
        <v>55</v>
      </c>
      <c r="M8" s="141" t="s">
        <v>55</v>
      </c>
      <c r="N8" s="141" t="s">
        <v>55</v>
      </c>
      <c r="O8" s="141" t="s">
        <v>55</v>
      </c>
      <c r="P8" s="141" t="s">
        <v>55</v>
      </c>
      <c r="Q8" s="141" t="s">
        <v>55</v>
      </c>
      <c r="R8" s="141" t="s">
        <v>55</v>
      </c>
    </row>
    <row r="9" spans="2:28" ht="57" customHeight="1" x14ac:dyDescent="0.65">
      <c r="B9" s="140" t="s">
        <v>1</v>
      </c>
      <c r="D9" s="144" t="s">
        <v>5</v>
      </c>
      <c r="E9" s="53"/>
      <c r="F9" s="144" t="s">
        <v>69</v>
      </c>
      <c r="G9" s="53"/>
      <c r="H9" s="144" t="s">
        <v>70</v>
      </c>
      <c r="I9" s="53"/>
      <c r="J9" s="144" t="s">
        <v>71</v>
      </c>
      <c r="K9" s="39"/>
      <c r="L9" s="144" t="s">
        <v>5</v>
      </c>
      <c r="M9" s="53"/>
      <c r="N9" s="144" t="s">
        <v>69</v>
      </c>
      <c r="O9" s="53"/>
      <c r="P9" s="144" t="s">
        <v>70</v>
      </c>
      <c r="Q9" s="53"/>
      <c r="R9" s="176" t="s">
        <v>71</v>
      </c>
    </row>
    <row r="10" spans="2:28" ht="21.75" customHeight="1" x14ac:dyDescent="0.55000000000000004">
      <c r="B10" s="127" t="s">
        <v>17</v>
      </c>
      <c r="D10" s="95">
        <v>750000</v>
      </c>
      <c r="E10" s="6"/>
      <c r="F10" s="95">
        <v>4558961812</v>
      </c>
      <c r="G10" s="6"/>
      <c r="H10" s="95">
        <v>4499671798</v>
      </c>
      <c r="I10" s="6"/>
      <c r="J10" s="95">
        <v>59290014</v>
      </c>
      <c r="K10" s="6"/>
      <c r="L10" s="95">
        <v>750000</v>
      </c>
      <c r="M10" s="6"/>
      <c r="N10" s="95">
        <v>4558961812</v>
      </c>
      <c r="O10" s="6"/>
      <c r="P10" s="95">
        <v>4499671798</v>
      </c>
      <c r="Q10" s="6"/>
      <c r="R10" s="95">
        <v>59290014</v>
      </c>
    </row>
    <row r="11" spans="2:28" ht="21.75" customHeight="1" x14ac:dyDescent="0.55000000000000004">
      <c r="B11" s="30" t="s">
        <v>167</v>
      </c>
      <c r="D11" s="96">
        <v>573000</v>
      </c>
      <c r="E11" s="6"/>
      <c r="F11" s="96">
        <v>7535684299</v>
      </c>
      <c r="G11" s="6"/>
      <c r="H11" s="96">
        <v>7958004492</v>
      </c>
      <c r="I11" s="6"/>
      <c r="J11" s="96">
        <v>-422320192</v>
      </c>
      <c r="K11" s="6"/>
      <c r="L11" s="96">
        <v>573000</v>
      </c>
      <c r="M11" s="6"/>
      <c r="N11" s="96">
        <v>7535684299</v>
      </c>
      <c r="O11" s="6"/>
      <c r="P11" s="96">
        <v>5392026499</v>
      </c>
      <c r="Q11" s="6"/>
      <c r="R11" s="96">
        <v>2143657800</v>
      </c>
    </row>
    <row r="12" spans="2:28" ht="21.75" customHeight="1" x14ac:dyDescent="0.55000000000000004">
      <c r="B12" s="30" t="s">
        <v>229</v>
      </c>
      <c r="D12" s="96">
        <v>520000</v>
      </c>
      <c r="E12" s="6"/>
      <c r="F12" s="96">
        <v>4848578280</v>
      </c>
      <c r="G12" s="6"/>
      <c r="H12" s="96">
        <v>4621139640</v>
      </c>
      <c r="I12" s="6"/>
      <c r="J12" s="96">
        <v>227438640</v>
      </c>
      <c r="K12" s="6"/>
      <c r="L12" s="96">
        <v>520000</v>
      </c>
      <c r="M12" s="6"/>
      <c r="N12" s="96">
        <v>4848578280</v>
      </c>
      <c r="O12" s="6"/>
      <c r="P12" s="96">
        <v>4979116299</v>
      </c>
      <c r="Q12" s="6"/>
      <c r="R12" s="96">
        <v>-130538019</v>
      </c>
    </row>
    <row r="13" spans="2:28" ht="21.75" customHeight="1" x14ac:dyDescent="0.55000000000000004">
      <c r="B13" s="30" t="s">
        <v>215</v>
      </c>
      <c r="D13" s="96">
        <v>60981</v>
      </c>
      <c r="E13" s="6"/>
      <c r="F13" s="96">
        <v>761364127</v>
      </c>
      <c r="G13" s="6"/>
      <c r="H13" s="96">
        <v>677104881</v>
      </c>
      <c r="I13" s="6"/>
      <c r="J13" s="96">
        <v>84259246</v>
      </c>
      <c r="K13" s="6"/>
      <c r="L13" s="96">
        <v>60981</v>
      </c>
      <c r="M13" s="6"/>
      <c r="N13" s="96">
        <v>761364127</v>
      </c>
      <c r="O13" s="6"/>
      <c r="P13" s="96">
        <v>697622640</v>
      </c>
      <c r="Q13" s="6"/>
      <c r="R13" s="96">
        <v>63741487</v>
      </c>
    </row>
    <row r="14" spans="2:28" ht="21.75" customHeight="1" x14ac:dyDescent="0.55000000000000004">
      <c r="B14" s="30" t="s">
        <v>228</v>
      </c>
      <c r="D14" s="96">
        <v>411950</v>
      </c>
      <c r="E14" s="6"/>
      <c r="F14" s="96">
        <v>13226814389</v>
      </c>
      <c r="G14" s="6"/>
      <c r="H14" s="96">
        <v>11878801360</v>
      </c>
      <c r="I14" s="6"/>
      <c r="J14" s="96">
        <v>1348013029</v>
      </c>
      <c r="K14" s="6"/>
      <c r="L14" s="96">
        <v>411950</v>
      </c>
      <c r="M14" s="6"/>
      <c r="N14" s="96">
        <v>13226814389</v>
      </c>
      <c r="O14" s="6"/>
      <c r="P14" s="96">
        <v>11241447006</v>
      </c>
      <c r="Q14" s="6"/>
      <c r="R14" s="96">
        <v>1985367383</v>
      </c>
    </row>
    <row r="15" spans="2:28" ht="21.75" customHeight="1" x14ac:dyDescent="0.55000000000000004">
      <c r="B15" s="30" t="s">
        <v>184</v>
      </c>
      <c r="D15" s="96">
        <v>80706</v>
      </c>
      <c r="E15" s="6"/>
      <c r="F15" s="96">
        <v>971534429</v>
      </c>
      <c r="G15" s="6"/>
      <c r="H15" s="96">
        <v>753560932</v>
      </c>
      <c r="I15" s="6"/>
      <c r="J15" s="96">
        <v>217973497</v>
      </c>
      <c r="K15" s="6"/>
      <c r="L15" s="96">
        <v>80706</v>
      </c>
      <c r="M15" s="6"/>
      <c r="N15" s="96">
        <v>971534429</v>
      </c>
      <c r="O15" s="6"/>
      <c r="P15" s="96">
        <v>993552784</v>
      </c>
      <c r="Q15" s="6"/>
      <c r="R15" s="96">
        <v>-22018354</v>
      </c>
    </row>
    <row r="16" spans="2:28" ht="21.75" customHeight="1" x14ac:dyDescent="0.55000000000000004">
      <c r="B16" s="30" t="s">
        <v>183</v>
      </c>
      <c r="D16" s="96">
        <v>35157</v>
      </c>
      <c r="E16" s="6"/>
      <c r="F16" s="96">
        <v>994265360</v>
      </c>
      <c r="G16" s="6"/>
      <c r="H16" s="96">
        <v>868103745</v>
      </c>
      <c r="I16" s="6"/>
      <c r="J16" s="96">
        <v>126161615</v>
      </c>
      <c r="K16" s="6"/>
      <c r="L16" s="96">
        <v>35157</v>
      </c>
      <c r="M16" s="6"/>
      <c r="N16" s="96">
        <v>994265360</v>
      </c>
      <c r="O16" s="6"/>
      <c r="P16" s="96">
        <v>633384023</v>
      </c>
      <c r="Q16" s="6"/>
      <c r="R16" s="96">
        <v>360881337</v>
      </c>
    </row>
    <row r="17" spans="2:18" ht="21.75" customHeight="1" x14ac:dyDescent="0.55000000000000004">
      <c r="B17" s="30" t="s">
        <v>182</v>
      </c>
      <c r="D17" s="96">
        <v>1</v>
      </c>
      <c r="E17" s="6"/>
      <c r="F17" s="96">
        <v>8320</v>
      </c>
      <c r="G17" s="6"/>
      <c r="H17" s="96">
        <v>-455284893</v>
      </c>
      <c r="I17" s="6"/>
      <c r="J17" s="96">
        <v>455293213</v>
      </c>
      <c r="K17" s="6"/>
      <c r="L17" s="96">
        <v>1</v>
      </c>
      <c r="M17" s="6"/>
      <c r="N17" s="96">
        <v>8320</v>
      </c>
      <c r="O17" s="6"/>
      <c r="P17" s="96">
        <v>7649</v>
      </c>
      <c r="Q17" s="6"/>
      <c r="R17" s="96">
        <v>671</v>
      </c>
    </row>
    <row r="18" spans="2:18" ht="21.75" customHeight="1" x14ac:dyDescent="0.55000000000000004">
      <c r="B18" s="30" t="s">
        <v>181</v>
      </c>
      <c r="D18" s="96">
        <v>36434</v>
      </c>
      <c r="E18" s="6"/>
      <c r="F18" s="96">
        <v>2216493723</v>
      </c>
      <c r="G18" s="6"/>
      <c r="H18" s="96">
        <v>2053516243</v>
      </c>
      <c r="I18" s="6"/>
      <c r="J18" s="96">
        <v>162977480</v>
      </c>
      <c r="K18" s="6"/>
      <c r="L18" s="96">
        <v>36434</v>
      </c>
      <c r="M18" s="6"/>
      <c r="N18" s="96">
        <v>2216493723</v>
      </c>
      <c r="O18" s="6"/>
      <c r="P18" s="96">
        <v>2002747543</v>
      </c>
      <c r="Q18" s="6"/>
      <c r="R18" s="96">
        <v>213746180</v>
      </c>
    </row>
    <row r="19" spans="2:18" ht="21.75" customHeight="1" x14ac:dyDescent="0.55000000000000004">
      <c r="B19" s="30" t="s">
        <v>18</v>
      </c>
      <c r="D19" s="96">
        <v>235700</v>
      </c>
      <c r="E19" s="6"/>
      <c r="F19" s="96">
        <v>7942688131</v>
      </c>
      <c r="G19" s="6"/>
      <c r="H19" s="96">
        <v>6401010022</v>
      </c>
      <c r="I19" s="6"/>
      <c r="J19" s="96">
        <v>1541678109</v>
      </c>
      <c r="K19" s="6"/>
      <c r="L19" s="96">
        <v>235700</v>
      </c>
      <c r="M19" s="6"/>
      <c r="N19" s="96">
        <v>7942688131</v>
      </c>
      <c r="O19" s="6"/>
      <c r="P19" s="96">
        <v>6712625810</v>
      </c>
      <c r="Q19" s="6"/>
      <c r="R19" s="96">
        <v>1230062321</v>
      </c>
    </row>
    <row r="20" spans="2:18" ht="21.75" customHeight="1" x14ac:dyDescent="0.55000000000000004">
      <c r="B20" s="30" t="s">
        <v>185</v>
      </c>
      <c r="D20" s="96">
        <v>469</v>
      </c>
      <c r="E20" s="6"/>
      <c r="F20" s="96">
        <v>1844790</v>
      </c>
      <c r="G20" s="6"/>
      <c r="H20" s="96">
        <v>1798169</v>
      </c>
      <c r="I20" s="6"/>
      <c r="J20" s="96">
        <v>46621</v>
      </c>
      <c r="K20" s="6"/>
      <c r="L20" s="96">
        <v>469</v>
      </c>
      <c r="M20" s="6"/>
      <c r="N20" s="96">
        <v>1844790</v>
      </c>
      <c r="O20" s="6"/>
      <c r="P20" s="96">
        <v>1363383</v>
      </c>
      <c r="Q20" s="6"/>
      <c r="R20" s="96">
        <v>481407</v>
      </c>
    </row>
    <row r="21" spans="2:18" ht="21.75" customHeight="1" x14ac:dyDescent="0.55000000000000004">
      <c r="B21" s="30" t="s">
        <v>13</v>
      </c>
      <c r="D21" s="96">
        <v>933</v>
      </c>
      <c r="E21" s="6"/>
      <c r="F21" s="96">
        <v>4971124</v>
      </c>
      <c r="G21" s="6"/>
      <c r="H21" s="96">
        <v>4171664</v>
      </c>
      <c r="I21" s="6"/>
      <c r="J21" s="96">
        <v>799460</v>
      </c>
      <c r="K21" s="6"/>
      <c r="L21" s="96">
        <v>933</v>
      </c>
      <c r="M21" s="6"/>
      <c r="N21" s="96">
        <v>4971124</v>
      </c>
      <c r="O21" s="6"/>
      <c r="P21" s="96">
        <v>5924755</v>
      </c>
      <c r="Q21" s="6"/>
      <c r="R21" s="96">
        <v>-953630</v>
      </c>
    </row>
    <row r="22" spans="2:18" ht="21.75" customHeight="1" x14ac:dyDescent="0.55000000000000004">
      <c r="B22" s="30" t="s">
        <v>249</v>
      </c>
      <c r="D22" s="96">
        <v>58000</v>
      </c>
      <c r="E22" s="6"/>
      <c r="F22" s="96">
        <v>4351791852</v>
      </c>
      <c r="G22" s="6"/>
      <c r="H22" s="96">
        <v>4607987544</v>
      </c>
      <c r="I22" s="6"/>
      <c r="J22" s="96">
        <v>-256195692</v>
      </c>
      <c r="K22" s="6"/>
      <c r="L22" s="96">
        <v>58000</v>
      </c>
      <c r="M22" s="6"/>
      <c r="N22" s="96">
        <v>4351791852</v>
      </c>
      <c r="O22" s="6"/>
      <c r="P22" s="96">
        <v>4607987544</v>
      </c>
      <c r="Q22" s="6"/>
      <c r="R22" s="96">
        <v>-256195692</v>
      </c>
    </row>
    <row r="23" spans="2:18" ht="21.75" customHeight="1" x14ac:dyDescent="0.55000000000000004">
      <c r="B23" s="30" t="s">
        <v>186</v>
      </c>
      <c r="D23" s="96">
        <v>106000</v>
      </c>
      <c r="E23" s="6"/>
      <c r="F23" s="96">
        <v>6578205399</v>
      </c>
      <c r="G23" s="6"/>
      <c r="H23" s="96">
        <v>6292654596</v>
      </c>
      <c r="I23" s="6"/>
      <c r="J23" s="96">
        <v>285550803</v>
      </c>
      <c r="K23" s="6"/>
      <c r="L23" s="96">
        <v>106000</v>
      </c>
      <c r="M23" s="6"/>
      <c r="N23" s="96">
        <v>6578205399</v>
      </c>
      <c r="O23" s="6"/>
      <c r="P23" s="96">
        <v>7055541458</v>
      </c>
      <c r="Q23" s="6"/>
      <c r="R23" s="96">
        <v>-477336059</v>
      </c>
    </row>
    <row r="24" spans="2:18" ht="21.75" customHeight="1" x14ac:dyDescent="0.55000000000000004">
      <c r="B24" s="30" t="s">
        <v>200</v>
      </c>
      <c r="D24" s="96">
        <v>7200</v>
      </c>
      <c r="E24" s="6"/>
      <c r="F24" s="96">
        <v>6707887974</v>
      </c>
      <c r="G24" s="6"/>
      <c r="H24" s="96">
        <v>6875833529</v>
      </c>
      <c r="I24" s="6"/>
      <c r="J24" s="96">
        <v>-167945554</v>
      </c>
      <c r="K24" s="6"/>
      <c r="L24" s="96">
        <v>7200</v>
      </c>
      <c r="M24" s="6"/>
      <c r="N24" s="96">
        <v>6707887974</v>
      </c>
      <c r="O24" s="6"/>
      <c r="P24" s="96">
        <v>6772827352</v>
      </c>
      <c r="Q24" s="6"/>
      <c r="R24" s="96">
        <v>-64939377</v>
      </c>
    </row>
    <row r="25" spans="2:18" ht="21.75" customHeight="1" x14ac:dyDescent="0.55000000000000004">
      <c r="B25" s="30" t="s">
        <v>191</v>
      </c>
      <c r="D25" s="96">
        <v>600</v>
      </c>
      <c r="E25" s="6"/>
      <c r="F25" s="96">
        <v>571696361</v>
      </c>
      <c r="G25" s="6"/>
      <c r="H25" s="96">
        <v>605364675</v>
      </c>
      <c r="I25" s="6"/>
      <c r="J25" s="96">
        <v>-33668313</v>
      </c>
      <c r="K25" s="6"/>
      <c r="L25" s="96">
        <v>600</v>
      </c>
      <c r="M25" s="6"/>
      <c r="N25" s="96">
        <v>571696361</v>
      </c>
      <c r="O25" s="6"/>
      <c r="P25" s="96">
        <v>587544000</v>
      </c>
      <c r="Q25" s="6"/>
      <c r="R25" s="96">
        <v>-15847638</v>
      </c>
    </row>
    <row r="26" spans="2:18" ht="21.75" customHeight="1" x14ac:dyDescent="0.55000000000000004">
      <c r="B26" s="30" t="s">
        <v>112</v>
      </c>
      <c r="D26" s="96">
        <v>8000</v>
      </c>
      <c r="E26" s="6"/>
      <c r="F26" s="96">
        <v>7198695000</v>
      </c>
      <c r="G26" s="6"/>
      <c r="H26" s="96">
        <v>7520736623</v>
      </c>
      <c r="I26" s="6"/>
      <c r="J26" s="96">
        <v>-322041623</v>
      </c>
      <c r="K26" s="6"/>
      <c r="L26" s="96">
        <v>8000</v>
      </c>
      <c r="M26" s="6"/>
      <c r="N26" s="96">
        <v>7198695000</v>
      </c>
      <c r="O26" s="6"/>
      <c r="P26" s="96">
        <v>7750594945</v>
      </c>
      <c r="Q26" s="6"/>
      <c r="R26" s="96">
        <v>-551899945</v>
      </c>
    </row>
    <row r="27" spans="2:18" ht="21.75" customHeight="1" x14ac:dyDescent="0.55000000000000004">
      <c r="B27" s="30" t="s">
        <v>254</v>
      </c>
      <c r="D27" s="96">
        <v>32700</v>
      </c>
      <c r="E27" s="6"/>
      <c r="F27" s="96">
        <v>17654799487</v>
      </c>
      <c r="G27" s="6"/>
      <c r="H27" s="96">
        <v>17941785340</v>
      </c>
      <c r="I27" s="6"/>
      <c r="J27" s="96">
        <v>-286985852</v>
      </c>
      <c r="K27" s="6"/>
      <c r="L27" s="96">
        <v>32700</v>
      </c>
      <c r="M27" s="6"/>
      <c r="N27" s="96">
        <v>17654799487</v>
      </c>
      <c r="O27" s="6"/>
      <c r="P27" s="96">
        <v>17941785340</v>
      </c>
      <c r="Q27" s="6"/>
      <c r="R27" s="96">
        <v>-286985852</v>
      </c>
    </row>
    <row r="28" spans="2:18" ht="21.75" customHeight="1" x14ac:dyDescent="0.55000000000000004">
      <c r="B28" s="30" t="s">
        <v>106</v>
      </c>
      <c r="D28" s="96">
        <v>14991</v>
      </c>
      <c r="E28" s="6"/>
      <c r="F28" s="96">
        <v>10341915188</v>
      </c>
      <c r="G28" s="6"/>
      <c r="H28" s="96">
        <v>10244940997</v>
      </c>
      <c r="I28" s="6"/>
      <c r="J28" s="96">
        <v>96974191</v>
      </c>
      <c r="K28" s="6"/>
      <c r="L28" s="96">
        <v>14991</v>
      </c>
      <c r="M28" s="6"/>
      <c r="N28" s="96">
        <v>10341915188</v>
      </c>
      <c r="O28" s="6"/>
      <c r="P28" s="96">
        <v>9591540292</v>
      </c>
      <c r="Q28" s="6"/>
      <c r="R28" s="96">
        <v>750374896</v>
      </c>
    </row>
    <row r="29" spans="2:18" ht="21.75" customHeight="1" x14ac:dyDescent="0.55000000000000004">
      <c r="B29" s="30" t="s">
        <v>258</v>
      </c>
      <c r="D29" s="96">
        <v>19500</v>
      </c>
      <c r="E29" s="6"/>
      <c r="F29" s="96">
        <v>10235644453</v>
      </c>
      <c r="G29" s="6"/>
      <c r="H29" s="96">
        <v>10313919050</v>
      </c>
      <c r="I29" s="6"/>
      <c r="J29" s="96">
        <v>-78274596</v>
      </c>
      <c r="K29" s="6"/>
      <c r="L29" s="96">
        <v>19500</v>
      </c>
      <c r="M29" s="6"/>
      <c r="N29" s="96">
        <v>10235644453</v>
      </c>
      <c r="O29" s="6"/>
      <c r="P29" s="96">
        <v>10313919050</v>
      </c>
      <c r="Q29" s="6"/>
      <c r="R29" s="96">
        <v>-78274596</v>
      </c>
    </row>
    <row r="30" spans="2:18" ht="21.75" customHeight="1" x14ac:dyDescent="0.55000000000000004">
      <c r="B30" s="30" t="s">
        <v>187</v>
      </c>
      <c r="D30" s="96">
        <v>41100</v>
      </c>
      <c r="E30" s="6"/>
      <c r="F30" s="96">
        <v>37394221068</v>
      </c>
      <c r="G30" s="6"/>
      <c r="H30" s="96">
        <v>38781848351</v>
      </c>
      <c r="I30" s="6"/>
      <c r="J30" s="96">
        <v>-1387627282</v>
      </c>
      <c r="K30" s="6"/>
      <c r="L30" s="96">
        <v>41100</v>
      </c>
      <c r="M30" s="6"/>
      <c r="N30" s="96">
        <v>37394221068</v>
      </c>
      <c r="O30" s="6"/>
      <c r="P30" s="96">
        <v>39157484211</v>
      </c>
      <c r="Q30" s="6"/>
      <c r="R30" s="96">
        <v>-1763263142</v>
      </c>
    </row>
    <row r="31" spans="2:18" ht="21.75" customHeight="1" x14ac:dyDescent="0.55000000000000004">
      <c r="B31" s="30" t="s">
        <v>164</v>
      </c>
      <c r="D31" s="96">
        <v>2400</v>
      </c>
      <c r="E31" s="6"/>
      <c r="F31" s="96">
        <v>1475156579</v>
      </c>
      <c r="G31" s="6"/>
      <c r="H31" s="96">
        <v>1473579035</v>
      </c>
      <c r="I31" s="6"/>
      <c r="J31" s="96">
        <v>1577544</v>
      </c>
      <c r="K31" s="6"/>
      <c r="L31" s="96">
        <v>2400</v>
      </c>
      <c r="M31" s="6"/>
      <c r="N31" s="96">
        <v>1475156579</v>
      </c>
      <c r="O31" s="6"/>
      <c r="P31" s="96">
        <v>1473579035</v>
      </c>
      <c r="Q31" s="6"/>
      <c r="R31" s="96">
        <v>1577544</v>
      </c>
    </row>
    <row r="32" spans="2:18" ht="21.75" customHeight="1" x14ac:dyDescent="0.55000000000000004">
      <c r="B32" s="30" t="s">
        <v>109</v>
      </c>
      <c r="D32" s="96">
        <v>14010</v>
      </c>
      <c r="E32" s="6"/>
      <c r="F32" s="96">
        <v>9149533246</v>
      </c>
      <c r="G32" s="6"/>
      <c r="H32" s="96">
        <v>9049953591</v>
      </c>
      <c r="I32" s="6"/>
      <c r="J32" s="96">
        <v>99579655</v>
      </c>
      <c r="K32" s="6"/>
      <c r="L32" s="96">
        <v>14010</v>
      </c>
      <c r="M32" s="6"/>
      <c r="N32" s="96">
        <v>9149533246</v>
      </c>
      <c r="O32" s="6"/>
      <c r="P32" s="96">
        <v>9003947230</v>
      </c>
      <c r="Q32" s="6"/>
      <c r="R32" s="96">
        <v>145586016</v>
      </c>
    </row>
    <row r="33" spans="2:18" ht="21.75" customHeight="1" x14ac:dyDescent="0.55000000000000004">
      <c r="B33" s="30" t="s">
        <v>172</v>
      </c>
      <c r="D33" s="96">
        <v>4000</v>
      </c>
      <c r="E33" s="6"/>
      <c r="F33" s="96">
        <v>2427219986</v>
      </c>
      <c r="G33" s="6"/>
      <c r="H33" s="96">
        <v>2420478632</v>
      </c>
      <c r="I33" s="6"/>
      <c r="J33" s="96">
        <v>6741354</v>
      </c>
      <c r="K33" s="6"/>
      <c r="L33" s="96">
        <v>4000</v>
      </c>
      <c r="M33" s="6"/>
      <c r="N33" s="96">
        <v>2427219986</v>
      </c>
      <c r="O33" s="6"/>
      <c r="P33" s="96">
        <v>2420478632</v>
      </c>
      <c r="Q33" s="6"/>
      <c r="R33" s="96">
        <v>6741354</v>
      </c>
    </row>
    <row r="34" spans="2:18" ht="21.75" customHeight="1" x14ac:dyDescent="0.55000000000000004">
      <c r="B34" s="30" t="s">
        <v>266</v>
      </c>
      <c r="D34" s="96">
        <v>5000</v>
      </c>
      <c r="E34" s="6"/>
      <c r="F34" s="96">
        <v>4066292850</v>
      </c>
      <c r="G34" s="6"/>
      <c r="H34" s="96">
        <v>4050724056</v>
      </c>
      <c r="I34" s="6"/>
      <c r="J34" s="96">
        <v>15568794</v>
      </c>
      <c r="K34" s="6"/>
      <c r="L34" s="96">
        <v>5000</v>
      </c>
      <c r="M34" s="6"/>
      <c r="N34" s="96">
        <v>4066292850</v>
      </c>
      <c r="O34" s="6"/>
      <c r="P34" s="96">
        <v>4050724056</v>
      </c>
      <c r="Q34" s="6"/>
      <c r="R34" s="96">
        <v>15568794</v>
      </c>
    </row>
    <row r="35" spans="2:18" ht="21.75" customHeight="1" x14ac:dyDescent="0.55000000000000004">
      <c r="D35" s="96"/>
      <c r="E35" s="6"/>
      <c r="F35" s="96"/>
      <c r="G35" s="6"/>
      <c r="H35" s="96"/>
      <c r="I35" s="6"/>
      <c r="J35" s="96"/>
      <c r="K35" s="6"/>
      <c r="L35" s="96"/>
      <c r="M35" s="6"/>
      <c r="N35" s="96"/>
      <c r="O35" s="6"/>
      <c r="P35" s="96"/>
      <c r="Q35" s="6"/>
      <c r="R35" s="96"/>
    </row>
    <row r="36" spans="2:18" ht="21.75" thickBot="1" x14ac:dyDescent="0.6">
      <c r="B36" s="47" t="s">
        <v>89</v>
      </c>
      <c r="D36" s="97">
        <f>SUM(D10:D34)</f>
        <v>3018832</v>
      </c>
      <c r="E36" s="6"/>
      <c r="F36" s="97">
        <f>SUM(F10:F34)</f>
        <v>161216268227</v>
      </c>
      <c r="G36" s="6"/>
      <c r="H36" s="97">
        <f>SUM(H10:H34)</f>
        <v>159441404072</v>
      </c>
      <c r="I36" s="6"/>
      <c r="J36" s="97">
        <f>SUM(J10:J34)</f>
        <v>1774864161</v>
      </c>
      <c r="K36" s="6"/>
      <c r="L36" s="97">
        <f>SUM(L10:L34)</f>
        <v>3018832</v>
      </c>
      <c r="M36" s="6"/>
      <c r="N36" s="97">
        <f>SUM(N10:N34)</f>
        <v>161216268227</v>
      </c>
      <c r="O36" s="6"/>
      <c r="P36" s="97">
        <f>SUM(P10:P34)</f>
        <v>157887443334</v>
      </c>
      <c r="Q36" s="6"/>
      <c r="R36" s="97">
        <f>SUM(R10:R34)</f>
        <v>3328824900</v>
      </c>
    </row>
    <row r="37" spans="2:18" ht="21.75" thickTop="1" x14ac:dyDescent="0.55000000000000004"/>
    <row r="38" spans="2:18" ht="30" x14ac:dyDescent="0.75">
      <c r="J38" s="60">
        <v>12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8"/>
  <sheetViews>
    <sheetView rightToLeft="1" view="pageBreakPreview" topLeftCell="A7" zoomScale="60" zoomScaleNormal="70" workbookViewId="0">
      <selection activeCell="P47" sqref="P4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52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1</v>
      </c>
      <c r="D8" s="139" t="s">
        <v>54</v>
      </c>
      <c r="E8" s="139" t="s">
        <v>54</v>
      </c>
      <c r="F8" s="139" t="s">
        <v>54</v>
      </c>
      <c r="G8" s="139" t="s">
        <v>54</v>
      </c>
      <c r="H8" s="139" t="s">
        <v>54</v>
      </c>
      <c r="I8" s="139" t="s">
        <v>54</v>
      </c>
      <c r="J8" s="139" t="s">
        <v>54</v>
      </c>
      <c r="L8" s="139" t="s">
        <v>55</v>
      </c>
      <c r="M8" s="139" t="s">
        <v>55</v>
      </c>
      <c r="N8" s="139" t="s">
        <v>55</v>
      </c>
      <c r="O8" s="139" t="s">
        <v>55</v>
      </c>
      <c r="P8" s="139" t="s">
        <v>55</v>
      </c>
      <c r="Q8" s="139" t="s">
        <v>55</v>
      </c>
      <c r="R8" s="139" t="s">
        <v>55</v>
      </c>
    </row>
    <row r="9" spans="2:28" s="4" customFormat="1" ht="63" customHeight="1" x14ac:dyDescent="0.55000000000000004">
      <c r="B9" s="165" t="s">
        <v>1</v>
      </c>
      <c r="D9" s="142" t="s">
        <v>5</v>
      </c>
      <c r="E9" s="45"/>
      <c r="F9" s="142" t="s">
        <v>69</v>
      </c>
      <c r="G9" s="45"/>
      <c r="H9" s="142" t="s">
        <v>70</v>
      </c>
      <c r="I9" s="45"/>
      <c r="J9" s="142" t="s">
        <v>72</v>
      </c>
      <c r="L9" s="142" t="s">
        <v>5</v>
      </c>
      <c r="M9" s="45"/>
      <c r="N9" s="142" t="s">
        <v>69</v>
      </c>
      <c r="O9" s="45"/>
      <c r="P9" s="142" t="s">
        <v>70</v>
      </c>
      <c r="Q9" s="45"/>
      <c r="R9" s="142" t="s">
        <v>72</v>
      </c>
    </row>
    <row r="10" spans="2:28" x14ac:dyDescent="0.55000000000000004">
      <c r="B10" s="41" t="s">
        <v>235</v>
      </c>
      <c r="D10" s="9">
        <v>69</v>
      </c>
      <c r="F10" s="9">
        <v>694768</v>
      </c>
      <c r="H10" s="9">
        <v>695219</v>
      </c>
      <c r="J10" s="9">
        <v>-451</v>
      </c>
      <c r="L10" s="9">
        <v>69</v>
      </c>
      <c r="N10" s="9">
        <v>694768</v>
      </c>
      <c r="P10" s="9">
        <v>695219</v>
      </c>
      <c r="R10" s="9">
        <v>-451</v>
      </c>
    </row>
    <row r="11" spans="2:28" x14ac:dyDescent="0.55000000000000004">
      <c r="B11" s="2" t="s">
        <v>230</v>
      </c>
      <c r="D11" s="3">
        <v>400000</v>
      </c>
      <c r="F11" s="3">
        <v>12299640067</v>
      </c>
      <c r="H11" s="3">
        <v>9843926660</v>
      </c>
      <c r="J11" s="3">
        <v>2455713407</v>
      </c>
      <c r="L11" s="3">
        <v>400000</v>
      </c>
      <c r="N11" s="3">
        <v>12299640067</v>
      </c>
      <c r="P11" s="3">
        <v>9843926660</v>
      </c>
      <c r="R11" s="3">
        <v>2455713407</v>
      </c>
    </row>
    <row r="12" spans="2:28" x14ac:dyDescent="0.55000000000000004">
      <c r="B12" s="2" t="s">
        <v>182</v>
      </c>
      <c r="D12" s="3">
        <v>648888</v>
      </c>
      <c r="F12" s="3">
        <v>4649013689</v>
      </c>
      <c r="H12" s="3">
        <v>4964031385</v>
      </c>
      <c r="J12" s="3">
        <v>-315017696</v>
      </c>
      <c r="L12" s="3">
        <v>648888</v>
      </c>
      <c r="N12" s="3">
        <v>4649013689</v>
      </c>
      <c r="P12" s="3">
        <v>4964031385</v>
      </c>
      <c r="R12" s="3">
        <v>-315017696</v>
      </c>
    </row>
    <row r="13" spans="2:28" x14ac:dyDescent="0.55000000000000004">
      <c r="B13" s="2" t="s">
        <v>167</v>
      </c>
      <c r="D13" s="3">
        <v>510000</v>
      </c>
      <c r="F13" s="3">
        <v>7017032850</v>
      </c>
      <c r="H13" s="3">
        <v>4799185885</v>
      </c>
      <c r="J13" s="3">
        <v>2217846965</v>
      </c>
      <c r="L13" s="3">
        <v>510000</v>
      </c>
      <c r="N13" s="3">
        <v>7017032850</v>
      </c>
      <c r="P13" s="3">
        <v>4799185885</v>
      </c>
      <c r="R13" s="3">
        <v>2217846965</v>
      </c>
    </row>
    <row r="14" spans="2:28" x14ac:dyDescent="0.55000000000000004">
      <c r="B14" s="2" t="s">
        <v>16</v>
      </c>
      <c r="D14" s="3">
        <v>0</v>
      </c>
      <c r="F14" s="3">
        <v>0</v>
      </c>
      <c r="H14" s="3">
        <v>0</v>
      </c>
      <c r="J14" s="3">
        <v>0</v>
      </c>
      <c r="L14" s="3">
        <v>459000</v>
      </c>
      <c r="N14" s="3">
        <v>8581267402</v>
      </c>
      <c r="P14" s="3">
        <v>7332242026</v>
      </c>
      <c r="R14" s="3">
        <v>1249025376</v>
      </c>
    </row>
    <row r="15" spans="2:28" x14ac:dyDescent="0.55000000000000004">
      <c r="B15" s="2" t="s">
        <v>183</v>
      </c>
      <c r="D15" s="3">
        <v>0</v>
      </c>
      <c r="F15" s="3">
        <v>0</v>
      </c>
      <c r="H15" s="3">
        <v>0</v>
      </c>
      <c r="J15" s="3">
        <v>0</v>
      </c>
      <c r="L15" s="3">
        <v>297843</v>
      </c>
      <c r="N15" s="3">
        <v>5062051459</v>
      </c>
      <c r="P15" s="3">
        <v>5365901469</v>
      </c>
      <c r="R15" s="3">
        <v>-303850010</v>
      </c>
    </row>
    <row r="16" spans="2:28" x14ac:dyDescent="0.55000000000000004">
      <c r="B16" s="2" t="s">
        <v>14</v>
      </c>
      <c r="D16" s="3">
        <v>0</v>
      </c>
      <c r="F16" s="3">
        <v>0</v>
      </c>
      <c r="H16" s="3">
        <v>0</v>
      </c>
      <c r="J16" s="3">
        <v>0</v>
      </c>
      <c r="L16" s="3">
        <v>558500</v>
      </c>
      <c r="N16" s="3">
        <v>7098276364</v>
      </c>
      <c r="P16" s="3">
        <v>6575195077</v>
      </c>
      <c r="R16" s="3">
        <v>523081287</v>
      </c>
    </row>
    <row r="17" spans="2:18" x14ac:dyDescent="0.55000000000000004">
      <c r="B17" s="2" t="s">
        <v>180</v>
      </c>
      <c r="D17" s="3">
        <v>0</v>
      </c>
      <c r="F17" s="3">
        <v>0</v>
      </c>
      <c r="H17" s="3">
        <v>0</v>
      </c>
      <c r="J17" s="3">
        <v>0</v>
      </c>
      <c r="L17" s="3">
        <v>327366</v>
      </c>
      <c r="N17" s="3">
        <v>6504074496</v>
      </c>
      <c r="P17" s="3">
        <v>7041386785</v>
      </c>
      <c r="R17" s="3">
        <v>-537312289</v>
      </c>
    </row>
    <row r="18" spans="2:18" x14ac:dyDescent="0.55000000000000004">
      <c r="B18" s="2" t="s">
        <v>181</v>
      </c>
      <c r="D18" s="3">
        <v>0</v>
      </c>
      <c r="F18" s="3">
        <v>0</v>
      </c>
      <c r="H18" s="3">
        <v>0</v>
      </c>
      <c r="J18" s="3">
        <v>0</v>
      </c>
      <c r="L18" s="3">
        <v>71566</v>
      </c>
      <c r="N18" s="3">
        <v>3192063912</v>
      </c>
      <c r="P18" s="3">
        <v>3933925201</v>
      </c>
      <c r="R18" s="3">
        <v>-741861289</v>
      </c>
    </row>
    <row r="19" spans="2:18" x14ac:dyDescent="0.55000000000000004">
      <c r="B19" s="2" t="s">
        <v>73</v>
      </c>
      <c r="D19" s="3">
        <v>0</v>
      </c>
      <c r="F19" s="3">
        <v>0</v>
      </c>
      <c r="H19" s="3">
        <v>0</v>
      </c>
      <c r="J19" s="3">
        <v>0</v>
      </c>
      <c r="L19" s="3">
        <v>43000</v>
      </c>
      <c r="N19" s="3">
        <v>1621977684</v>
      </c>
      <c r="P19" s="3">
        <v>1389184875</v>
      </c>
      <c r="R19" s="3">
        <v>232792809</v>
      </c>
    </row>
    <row r="20" spans="2:18" x14ac:dyDescent="0.55000000000000004">
      <c r="B20" s="2" t="s">
        <v>13</v>
      </c>
      <c r="D20" s="3">
        <v>0</v>
      </c>
      <c r="F20" s="3">
        <v>0</v>
      </c>
      <c r="H20" s="3">
        <v>0</v>
      </c>
      <c r="J20" s="3">
        <v>0</v>
      </c>
      <c r="L20" s="3">
        <v>20000</v>
      </c>
      <c r="N20" s="3">
        <v>232806515</v>
      </c>
      <c r="P20" s="3">
        <v>238174378</v>
      </c>
      <c r="R20" s="3">
        <v>-5367863</v>
      </c>
    </row>
    <row r="21" spans="2:18" x14ac:dyDescent="0.55000000000000004">
      <c r="B21" s="2" t="s">
        <v>163</v>
      </c>
      <c r="D21" s="3">
        <v>0</v>
      </c>
      <c r="F21" s="3">
        <v>0</v>
      </c>
      <c r="H21" s="3">
        <v>0</v>
      </c>
      <c r="J21" s="3">
        <v>0</v>
      </c>
      <c r="L21" s="3">
        <v>168973</v>
      </c>
      <c r="N21" s="3">
        <v>15645971189</v>
      </c>
      <c r="P21" s="3">
        <v>11502421977</v>
      </c>
      <c r="R21" s="3">
        <v>4143549212</v>
      </c>
    </row>
    <row r="22" spans="2:18" x14ac:dyDescent="0.55000000000000004">
      <c r="B22" s="2" t="s">
        <v>15</v>
      </c>
      <c r="D22" s="3">
        <v>0</v>
      </c>
      <c r="F22" s="3">
        <v>0</v>
      </c>
      <c r="H22" s="3">
        <v>0</v>
      </c>
      <c r="J22" s="3">
        <v>0</v>
      </c>
      <c r="L22" s="3">
        <v>366000</v>
      </c>
      <c r="N22" s="3">
        <v>12769567794</v>
      </c>
      <c r="P22" s="3">
        <v>9837754992</v>
      </c>
      <c r="R22" s="3">
        <v>2931812802</v>
      </c>
    </row>
    <row r="23" spans="2:18" x14ac:dyDescent="0.55000000000000004">
      <c r="B23" s="2" t="s">
        <v>17</v>
      </c>
      <c r="D23" s="3">
        <v>0</v>
      </c>
      <c r="F23" s="3">
        <v>0</v>
      </c>
      <c r="H23" s="3">
        <v>0</v>
      </c>
      <c r="J23" s="3">
        <v>0</v>
      </c>
      <c r="L23" s="3">
        <v>1856409</v>
      </c>
      <c r="N23" s="3">
        <v>7971969779</v>
      </c>
      <c r="P23" s="3">
        <v>11160688681</v>
      </c>
      <c r="R23" s="3">
        <v>-3188718902</v>
      </c>
    </row>
    <row r="24" spans="2:18" x14ac:dyDescent="0.55000000000000004">
      <c r="B24" s="2" t="s">
        <v>199</v>
      </c>
      <c r="D24" s="3">
        <v>0</v>
      </c>
      <c r="F24" s="3">
        <v>0</v>
      </c>
      <c r="H24" s="3">
        <v>0</v>
      </c>
      <c r="J24" s="3">
        <v>0</v>
      </c>
      <c r="L24" s="3">
        <v>443220</v>
      </c>
      <c r="N24" s="3">
        <v>6743156453</v>
      </c>
      <c r="P24" s="3">
        <v>5986350166</v>
      </c>
      <c r="R24" s="3">
        <v>756806287</v>
      </c>
    </row>
    <row r="25" spans="2:18" x14ac:dyDescent="0.55000000000000004">
      <c r="B25" s="2" t="s">
        <v>112</v>
      </c>
      <c r="D25" s="3">
        <v>4100</v>
      </c>
      <c r="F25" s="3">
        <v>3906291858</v>
      </c>
      <c r="H25" s="3">
        <v>3972179908</v>
      </c>
      <c r="J25" s="3">
        <v>-65888050</v>
      </c>
      <c r="L25" s="3">
        <v>100000</v>
      </c>
      <c r="N25" s="3">
        <v>96338599479</v>
      </c>
      <c r="P25" s="3">
        <v>96882436880</v>
      </c>
      <c r="R25" s="3">
        <v>-543837401</v>
      </c>
    </row>
    <row r="26" spans="2:18" x14ac:dyDescent="0.55000000000000004">
      <c r="B26" s="2" t="s">
        <v>187</v>
      </c>
      <c r="D26" s="3">
        <v>6400</v>
      </c>
      <c r="F26" s="3">
        <v>6014909603</v>
      </c>
      <c r="H26" s="3">
        <v>6097515789</v>
      </c>
      <c r="J26" s="3">
        <v>-82606186</v>
      </c>
      <c r="L26" s="3">
        <v>6400</v>
      </c>
      <c r="N26" s="3">
        <v>6014909603</v>
      </c>
      <c r="P26" s="3">
        <v>6097515789</v>
      </c>
      <c r="R26" s="3">
        <v>-82606186</v>
      </c>
    </row>
    <row r="27" spans="2:18" x14ac:dyDescent="0.55000000000000004">
      <c r="B27" s="2" t="s">
        <v>191</v>
      </c>
      <c r="D27" s="3">
        <v>30000</v>
      </c>
      <c r="F27" s="3">
        <v>29184709316</v>
      </c>
      <c r="H27" s="3">
        <v>29377200000</v>
      </c>
      <c r="J27" s="3">
        <v>-192490684</v>
      </c>
      <c r="L27" s="3">
        <v>30000</v>
      </c>
      <c r="N27" s="3">
        <v>29184709316</v>
      </c>
      <c r="P27" s="3">
        <v>29377200000</v>
      </c>
      <c r="R27" s="3">
        <v>-192490684</v>
      </c>
    </row>
    <row r="28" spans="2:18" x14ac:dyDescent="0.55000000000000004">
      <c r="B28" s="2" t="s">
        <v>193</v>
      </c>
      <c r="D28" s="3">
        <v>0</v>
      </c>
      <c r="F28" s="3">
        <v>0</v>
      </c>
      <c r="H28" s="3">
        <v>0</v>
      </c>
      <c r="J28" s="3">
        <v>0</v>
      </c>
      <c r="L28" s="3">
        <v>25000</v>
      </c>
      <c r="N28" s="3">
        <v>23732947625</v>
      </c>
      <c r="P28" s="3">
        <v>23754304687</v>
      </c>
      <c r="R28" s="3">
        <v>-21357062</v>
      </c>
    </row>
    <row r="29" spans="2:18" x14ac:dyDescent="0.55000000000000004">
      <c r="B29" s="2" t="s">
        <v>171</v>
      </c>
      <c r="D29" s="3">
        <v>0</v>
      </c>
      <c r="F29" s="3">
        <v>0</v>
      </c>
      <c r="H29" s="3">
        <v>0</v>
      </c>
      <c r="J29" s="3">
        <v>0</v>
      </c>
      <c r="L29" s="3">
        <v>800</v>
      </c>
      <c r="N29" s="3">
        <v>798302181</v>
      </c>
      <c r="P29" s="3">
        <v>787708742</v>
      </c>
      <c r="R29" s="3">
        <v>10593439</v>
      </c>
    </row>
    <row r="30" spans="2:18" x14ac:dyDescent="0.55000000000000004">
      <c r="B30" s="2" t="s">
        <v>133</v>
      </c>
      <c r="D30" s="3">
        <v>0</v>
      </c>
      <c r="F30" s="3">
        <v>0</v>
      </c>
      <c r="H30" s="3">
        <v>0</v>
      </c>
      <c r="J30" s="3">
        <v>0</v>
      </c>
      <c r="L30" s="3">
        <v>22650</v>
      </c>
      <c r="N30" s="3">
        <v>14160677425</v>
      </c>
      <c r="P30" s="3">
        <v>13309658477</v>
      </c>
      <c r="R30" s="3">
        <v>851018948</v>
      </c>
    </row>
    <row r="31" spans="2:18" x14ac:dyDescent="0.55000000000000004">
      <c r="B31" s="2" t="s">
        <v>165</v>
      </c>
      <c r="D31" s="3">
        <v>0</v>
      </c>
      <c r="F31" s="3">
        <v>0</v>
      </c>
      <c r="H31" s="3">
        <v>0</v>
      </c>
      <c r="J31" s="3">
        <v>0</v>
      </c>
      <c r="L31" s="3">
        <v>30204</v>
      </c>
      <c r="N31" s="3">
        <v>30203994182</v>
      </c>
      <c r="P31" s="3">
        <v>29965633036</v>
      </c>
      <c r="R31" s="3">
        <v>238361146</v>
      </c>
    </row>
    <row r="32" spans="2:18" x14ac:dyDescent="0.55000000000000004">
      <c r="B32" s="2" t="s">
        <v>111</v>
      </c>
      <c r="D32" s="3">
        <v>0</v>
      </c>
      <c r="F32" s="3">
        <v>0</v>
      </c>
      <c r="H32" s="3">
        <v>0</v>
      </c>
      <c r="J32" s="3">
        <v>0</v>
      </c>
      <c r="L32" s="3">
        <v>16361</v>
      </c>
      <c r="N32" s="3">
        <v>9659583212</v>
      </c>
      <c r="P32" s="3">
        <v>9465482847</v>
      </c>
      <c r="R32" s="3">
        <v>194100365</v>
      </c>
    </row>
    <row r="33" spans="2:18" x14ac:dyDescent="0.55000000000000004">
      <c r="B33" s="2" t="s">
        <v>109</v>
      </c>
      <c r="D33" s="3">
        <v>0</v>
      </c>
      <c r="F33" s="3">
        <v>0</v>
      </c>
      <c r="H33" s="3">
        <v>0</v>
      </c>
      <c r="J33" s="3">
        <v>0</v>
      </c>
      <c r="L33" s="3">
        <v>153067</v>
      </c>
      <c r="N33" s="3">
        <v>95905442995</v>
      </c>
      <c r="P33" s="3">
        <v>94150150330</v>
      </c>
      <c r="R33" s="3">
        <v>1755292665</v>
      </c>
    </row>
    <row r="34" spans="2:18" x14ac:dyDescent="0.55000000000000004">
      <c r="B34" s="2" t="s">
        <v>172</v>
      </c>
      <c r="D34" s="3">
        <v>0</v>
      </c>
      <c r="F34" s="3">
        <v>0</v>
      </c>
      <c r="H34" s="3">
        <v>0</v>
      </c>
      <c r="J34" s="3">
        <v>0</v>
      </c>
      <c r="L34" s="3">
        <v>5000</v>
      </c>
      <c r="N34" s="3">
        <v>2819988786</v>
      </c>
      <c r="P34" s="3">
        <v>2821011214</v>
      </c>
      <c r="R34" s="3">
        <v>-1022428</v>
      </c>
    </row>
    <row r="35" spans="2:18" x14ac:dyDescent="0.55000000000000004">
      <c r="B35" s="2" t="s">
        <v>170</v>
      </c>
      <c r="D35" s="3">
        <v>0</v>
      </c>
      <c r="F35" s="3">
        <v>0</v>
      </c>
      <c r="H35" s="3">
        <v>0</v>
      </c>
      <c r="J35" s="3">
        <v>0</v>
      </c>
      <c r="L35" s="3">
        <v>26500</v>
      </c>
      <c r="N35" s="3">
        <v>26500000000</v>
      </c>
      <c r="P35" s="3">
        <v>26135566211</v>
      </c>
      <c r="R35" s="3">
        <v>364433789</v>
      </c>
    </row>
    <row r="36" spans="2:18" x14ac:dyDescent="0.55000000000000004">
      <c r="B36" s="2" t="s">
        <v>166</v>
      </c>
      <c r="D36" s="3">
        <v>0</v>
      </c>
      <c r="F36" s="3">
        <v>0</v>
      </c>
      <c r="H36" s="3">
        <v>0</v>
      </c>
      <c r="J36" s="3">
        <v>0</v>
      </c>
      <c r="L36" s="3">
        <v>50100</v>
      </c>
      <c r="N36" s="3">
        <v>32037801867</v>
      </c>
      <c r="P36" s="3">
        <v>31445084786</v>
      </c>
      <c r="R36" s="3">
        <v>592717081</v>
      </c>
    </row>
    <row r="37" spans="2:18" x14ac:dyDescent="0.55000000000000004">
      <c r="B37" s="2" t="s">
        <v>190</v>
      </c>
      <c r="D37" s="3">
        <v>0</v>
      </c>
      <c r="F37" s="3">
        <v>0</v>
      </c>
      <c r="H37" s="3">
        <v>0</v>
      </c>
      <c r="J37" s="3">
        <v>0</v>
      </c>
      <c r="L37" s="3">
        <v>600</v>
      </c>
      <c r="N37" s="3">
        <v>572098290</v>
      </c>
      <c r="P37" s="3">
        <v>568609036</v>
      </c>
      <c r="R37" s="3">
        <v>3489254</v>
      </c>
    </row>
    <row r="38" spans="2:18" x14ac:dyDescent="0.55000000000000004">
      <c r="B38" s="2" t="s">
        <v>164</v>
      </c>
      <c r="D38" s="3">
        <v>0</v>
      </c>
      <c r="F38" s="3">
        <v>0</v>
      </c>
      <c r="H38" s="3">
        <v>0</v>
      </c>
      <c r="J38" s="3">
        <v>0</v>
      </c>
      <c r="L38" s="3">
        <v>57113</v>
      </c>
      <c r="N38" s="3">
        <v>33558500003</v>
      </c>
      <c r="P38" s="3">
        <v>33219589457</v>
      </c>
      <c r="R38" s="3">
        <v>338910546</v>
      </c>
    </row>
    <row r="39" spans="2:18" x14ac:dyDescent="0.55000000000000004">
      <c r="B39" s="2" t="s">
        <v>169</v>
      </c>
      <c r="D39" s="3">
        <v>0</v>
      </c>
      <c r="F39" s="3">
        <v>0</v>
      </c>
      <c r="H39" s="3">
        <v>0</v>
      </c>
      <c r="J39" s="3">
        <v>0</v>
      </c>
      <c r="L39" s="3">
        <v>31200</v>
      </c>
      <c r="N39" s="3">
        <v>31050382108</v>
      </c>
      <c r="P39" s="3">
        <v>30921958583</v>
      </c>
      <c r="R39" s="3">
        <v>128423525</v>
      </c>
    </row>
    <row r="40" spans="2:18" x14ac:dyDescent="0.55000000000000004">
      <c r="B40" s="2" t="s">
        <v>105</v>
      </c>
      <c r="D40" s="3">
        <v>0</v>
      </c>
      <c r="F40" s="3">
        <v>0</v>
      </c>
      <c r="H40" s="3">
        <v>0</v>
      </c>
      <c r="J40" s="3">
        <v>0</v>
      </c>
      <c r="L40" s="3">
        <v>44107</v>
      </c>
      <c r="N40" s="3">
        <v>27204567681</v>
      </c>
      <c r="P40" s="3">
        <v>26608795259</v>
      </c>
      <c r="R40" s="3">
        <v>595772422</v>
      </c>
    </row>
    <row r="41" spans="2:18" x14ac:dyDescent="0.55000000000000004">
      <c r="B41" s="2" t="s">
        <v>108</v>
      </c>
      <c r="D41" s="3">
        <v>0</v>
      </c>
      <c r="F41" s="3">
        <v>0</v>
      </c>
      <c r="H41" s="3">
        <v>0</v>
      </c>
      <c r="J41" s="3">
        <v>0</v>
      </c>
      <c r="L41" s="3">
        <v>78949</v>
      </c>
      <c r="N41" s="3">
        <v>52021819670</v>
      </c>
      <c r="P41" s="3">
        <v>50036250177</v>
      </c>
      <c r="R41" s="3">
        <v>1985569493</v>
      </c>
    </row>
    <row r="42" spans="2:18" x14ac:dyDescent="0.55000000000000004">
      <c r="B42" s="2" t="s">
        <v>216</v>
      </c>
      <c r="D42" s="3">
        <v>0</v>
      </c>
      <c r="F42" s="3">
        <v>0</v>
      </c>
      <c r="H42" s="3">
        <v>0</v>
      </c>
      <c r="J42" s="3">
        <v>0</v>
      </c>
      <c r="L42" s="3">
        <v>5000</v>
      </c>
      <c r="N42" s="3">
        <v>2977460238</v>
      </c>
      <c r="P42" s="3">
        <v>2976139322</v>
      </c>
      <c r="R42" s="3">
        <v>1320916</v>
      </c>
    </row>
    <row r="43" spans="2:18" x14ac:dyDescent="0.55000000000000004">
      <c r="B43" s="2" t="s">
        <v>168</v>
      </c>
      <c r="D43" s="3">
        <v>0</v>
      </c>
      <c r="F43" s="3">
        <v>0</v>
      </c>
      <c r="H43" s="3">
        <v>0</v>
      </c>
      <c r="J43" s="3">
        <v>0</v>
      </c>
      <c r="L43" s="3">
        <v>3000</v>
      </c>
      <c r="N43" s="3">
        <v>2880677783</v>
      </c>
      <c r="P43" s="3">
        <v>2872570558</v>
      </c>
      <c r="R43" s="3">
        <v>8107225</v>
      </c>
    </row>
    <row r="44" spans="2:18" x14ac:dyDescent="0.55000000000000004">
      <c r="D44" s="3"/>
      <c r="F44" s="3"/>
      <c r="H44" s="3"/>
      <c r="J44" s="3"/>
      <c r="L44" s="3"/>
      <c r="N44" s="3"/>
      <c r="P44" s="3"/>
      <c r="R44" s="3"/>
    </row>
    <row r="45" spans="2:18" x14ac:dyDescent="0.55000000000000004">
      <c r="D45" s="3"/>
      <c r="F45" s="3"/>
      <c r="H45" s="3"/>
      <c r="J45" s="3"/>
      <c r="L45" s="3"/>
      <c r="N45" s="3"/>
      <c r="P45" s="3"/>
      <c r="R45" s="3"/>
    </row>
    <row r="46" spans="2:18" ht="21.75" thickBot="1" x14ac:dyDescent="0.6">
      <c r="B46" s="32" t="s">
        <v>89</v>
      </c>
      <c r="D46" s="10">
        <f t="shared" ref="D46:R46" si="0">SUM(D10:D43)</f>
        <v>1599457</v>
      </c>
      <c r="E46" s="10">
        <f t="shared" si="0"/>
        <v>0</v>
      </c>
      <c r="F46" s="10">
        <f t="shared" si="0"/>
        <v>63072292151</v>
      </c>
      <c r="G46" s="10">
        <f t="shared" si="0"/>
        <v>0</v>
      </c>
      <c r="H46" s="10">
        <f t="shared" si="0"/>
        <v>59054734846</v>
      </c>
      <c r="I46" s="10">
        <f t="shared" si="0"/>
        <v>0</v>
      </c>
      <c r="J46" s="10">
        <f t="shared" si="0"/>
        <v>4017557305</v>
      </c>
      <c r="K46" s="10">
        <f t="shared" si="0"/>
        <v>0</v>
      </c>
      <c r="L46" s="10">
        <f t="shared" si="0"/>
        <v>6856885</v>
      </c>
      <c r="M46" s="10">
        <f t="shared" si="0"/>
        <v>0</v>
      </c>
      <c r="N46" s="10">
        <f t="shared" si="0"/>
        <v>617012026865</v>
      </c>
      <c r="O46" s="10">
        <f t="shared" si="0"/>
        <v>0</v>
      </c>
      <c r="P46" s="10">
        <f t="shared" si="0"/>
        <v>601366730167</v>
      </c>
      <c r="Q46" s="10">
        <f t="shared" si="0"/>
        <v>0</v>
      </c>
      <c r="R46" s="10">
        <f t="shared" si="0"/>
        <v>15645296698</v>
      </c>
    </row>
    <row r="47" spans="2:18" ht="21.75" thickTop="1" x14ac:dyDescent="0.55000000000000004"/>
    <row r="48" spans="2:18" ht="26.25" x14ac:dyDescent="0.65">
      <c r="J48" s="27">
        <v>13</v>
      </c>
    </row>
  </sheetData>
  <sortState xmlns:xlrd2="http://schemas.microsoft.com/office/spreadsheetml/2017/richdata2" ref="B10:R43">
    <sortCondition descending="1" ref="R10:R4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6"/>
  <sheetViews>
    <sheetView rightToLeft="1" view="pageBreakPreview" zoomScale="60" zoomScaleNormal="100" workbookViewId="0">
      <selection activeCell="P35" sqref="P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7"/>
      <c r="R2" s="17"/>
      <c r="S2" s="17"/>
      <c r="T2" s="17"/>
      <c r="U2" s="17"/>
    </row>
    <row r="3" spans="2:28" ht="30" x14ac:dyDescent="0.6">
      <c r="B3" s="139" t="s">
        <v>52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7"/>
      <c r="R3" s="17"/>
    </row>
    <row r="4" spans="2:28" ht="30" x14ac:dyDescent="0.6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0" t="s">
        <v>56</v>
      </c>
      <c r="D7" s="141" t="s">
        <v>54</v>
      </c>
      <c r="E7" s="141" t="s">
        <v>54</v>
      </c>
      <c r="F7" s="141" t="s">
        <v>54</v>
      </c>
      <c r="G7" s="141" t="s">
        <v>54</v>
      </c>
      <c r="H7" s="141" t="s">
        <v>54</v>
      </c>
      <c r="I7" s="141" t="s">
        <v>54</v>
      </c>
      <c r="J7" s="141" t="s">
        <v>54</v>
      </c>
      <c r="L7" s="141" t="s">
        <v>55</v>
      </c>
      <c r="M7" s="141" t="s">
        <v>55</v>
      </c>
      <c r="N7" s="141" t="s">
        <v>55</v>
      </c>
      <c r="O7" s="141" t="s">
        <v>55</v>
      </c>
      <c r="P7" s="141" t="s">
        <v>55</v>
      </c>
      <c r="Q7" s="141" t="s">
        <v>55</v>
      </c>
      <c r="R7" s="141" t="s">
        <v>55</v>
      </c>
    </row>
    <row r="8" spans="2:28" s="51" customFormat="1" ht="48" customHeight="1" x14ac:dyDescent="0.75">
      <c r="B8" s="140" t="s">
        <v>56</v>
      </c>
      <c r="D8" s="178" t="s">
        <v>78</v>
      </c>
      <c r="E8" s="52"/>
      <c r="F8" s="178" t="s">
        <v>75</v>
      </c>
      <c r="G8" s="52"/>
      <c r="H8" s="178" t="s">
        <v>76</v>
      </c>
      <c r="I8" s="52"/>
      <c r="J8" s="178" t="s">
        <v>79</v>
      </c>
      <c r="L8" s="178" t="s">
        <v>78</v>
      </c>
      <c r="M8" s="52"/>
      <c r="N8" s="178" t="s">
        <v>75</v>
      </c>
      <c r="O8" s="52"/>
      <c r="P8" s="178" t="s">
        <v>76</v>
      </c>
      <c r="Q8" s="52"/>
      <c r="R8" s="178" t="s">
        <v>79</v>
      </c>
    </row>
    <row r="9" spans="2:28" ht="21.75" x14ac:dyDescent="0.6">
      <c r="B9" s="45" t="s">
        <v>112</v>
      </c>
      <c r="C9" s="4"/>
      <c r="D9" s="95">
        <v>143268213</v>
      </c>
      <c r="E9" s="6"/>
      <c r="F9" s="95">
        <v>-322041623</v>
      </c>
      <c r="G9" s="6"/>
      <c r="H9" s="95">
        <v>-65888050</v>
      </c>
      <c r="I9" s="6"/>
      <c r="J9" s="95">
        <v>-244661460</v>
      </c>
      <c r="K9" s="6"/>
      <c r="L9" s="95">
        <v>11556962970</v>
      </c>
      <c r="M9" s="6"/>
      <c r="N9" s="95">
        <v>-551899945</v>
      </c>
      <c r="O9" s="6"/>
      <c r="P9" s="95">
        <v>-543837401</v>
      </c>
      <c r="Q9" s="4"/>
      <c r="R9" s="95">
        <v>10461225624</v>
      </c>
    </row>
    <row r="10" spans="2:28" ht="21.75" x14ac:dyDescent="0.6">
      <c r="B10" s="4" t="s">
        <v>187</v>
      </c>
      <c r="C10" s="4"/>
      <c r="D10" s="96">
        <v>638042694</v>
      </c>
      <c r="E10" s="6"/>
      <c r="F10" s="96">
        <v>-1387627282</v>
      </c>
      <c r="G10" s="6"/>
      <c r="H10" s="96">
        <v>-82606186</v>
      </c>
      <c r="I10" s="6"/>
      <c r="J10" s="96">
        <v>-832190774</v>
      </c>
      <c r="K10" s="6"/>
      <c r="L10" s="96">
        <v>5280255973</v>
      </c>
      <c r="M10" s="6"/>
      <c r="N10" s="96">
        <v>-1763263142</v>
      </c>
      <c r="O10" s="6"/>
      <c r="P10" s="96">
        <v>-82606186</v>
      </c>
      <c r="Q10" s="4"/>
      <c r="R10" s="96">
        <v>3434386645</v>
      </c>
    </row>
    <row r="11" spans="2:28" ht="21.75" x14ac:dyDescent="0.6">
      <c r="B11" s="4" t="s">
        <v>191</v>
      </c>
      <c r="C11" s="4"/>
      <c r="D11" s="96">
        <v>260234136</v>
      </c>
      <c r="E11" s="6"/>
      <c r="F11" s="96">
        <v>-33668313</v>
      </c>
      <c r="G11" s="6"/>
      <c r="H11" s="96">
        <v>-192490684</v>
      </c>
      <c r="I11" s="6"/>
      <c r="J11" s="96">
        <v>34075139</v>
      </c>
      <c r="K11" s="6"/>
      <c r="L11" s="96">
        <v>3316500261</v>
      </c>
      <c r="M11" s="6"/>
      <c r="N11" s="96">
        <v>-15847638</v>
      </c>
      <c r="O11" s="6"/>
      <c r="P11" s="96">
        <v>-192490684</v>
      </c>
      <c r="Q11" s="4"/>
      <c r="R11" s="96">
        <v>3108161939</v>
      </c>
    </row>
    <row r="12" spans="2:28" ht="21.75" x14ac:dyDescent="0.6">
      <c r="B12" s="4" t="s">
        <v>193</v>
      </c>
      <c r="C12" s="4"/>
      <c r="D12" s="96">
        <v>0</v>
      </c>
      <c r="E12" s="6"/>
      <c r="F12" s="96">
        <v>0</v>
      </c>
      <c r="G12" s="6"/>
      <c r="H12" s="96">
        <v>0</v>
      </c>
      <c r="I12" s="6"/>
      <c r="J12" s="96">
        <v>0</v>
      </c>
      <c r="K12" s="6"/>
      <c r="L12" s="96">
        <v>0</v>
      </c>
      <c r="M12" s="6"/>
      <c r="N12" s="96">
        <v>0</v>
      </c>
      <c r="O12" s="6"/>
      <c r="P12" s="96">
        <v>-21357062</v>
      </c>
      <c r="Q12" s="4"/>
      <c r="R12" s="96">
        <v>-21357062</v>
      </c>
    </row>
    <row r="13" spans="2:28" ht="21.75" x14ac:dyDescent="0.6">
      <c r="B13" s="4" t="s">
        <v>171</v>
      </c>
      <c r="C13" s="4"/>
      <c r="D13" s="96">
        <v>0</v>
      </c>
      <c r="E13" s="6"/>
      <c r="F13" s="96">
        <v>0</v>
      </c>
      <c r="G13" s="6"/>
      <c r="H13" s="96">
        <v>0</v>
      </c>
      <c r="I13" s="6"/>
      <c r="J13" s="96">
        <v>0</v>
      </c>
      <c r="K13" s="6"/>
      <c r="L13" s="96">
        <v>0</v>
      </c>
      <c r="M13" s="6"/>
      <c r="N13" s="96">
        <v>0</v>
      </c>
      <c r="O13" s="6"/>
      <c r="P13" s="96">
        <v>10593439</v>
      </c>
      <c r="Q13" s="4"/>
      <c r="R13" s="96">
        <v>10593439</v>
      </c>
    </row>
    <row r="14" spans="2:28" ht="21.75" x14ac:dyDescent="0.6">
      <c r="B14" s="4" t="s">
        <v>133</v>
      </c>
      <c r="C14" s="4"/>
      <c r="D14" s="96">
        <v>0</v>
      </c>
      <c r="E14" s="6"/>
      <c r="F14" s="96">
        <v>0</v>
      </c>
      <c r="G14" s="6"/>
      <c r="H14" s="96">
        <v>0</v>
      </c>
      <c r="I14" s="6"/>
      <c r="J14" s="96">
        <v>0</v>
      </c>
      <c r="K14" s="6"/>
      <c r="L14" s="96">
        <v>0</v>
      </c>
      <c r="M14" s="6"/>
      <c r="N14" s="96">
        <v>0</v>
      </c>
      <c r="O14" s="6"/>
      <c r="P14" s="96">
        <v>851018948</v>
      </c>
      <c r="Q14" s="4"/>
      <c r="R14" s="96">
        <v>851018948</v>
      </c>
    </row>
    <row r="15" spans="2:28" ht="21.75" x14ac:dyDescent="0.6">
      <c r="B15" s="4" t="s">
        <v>165</v>
      </c>
      <c r="C15" s="4"/>
      <c r="D15" s="96">
        <v>0</v>
      </c>
      <c r="E15" s="6"/>
      <c r="F15" s="96">
        <v>0</v>
      </c>
      <c r="G15" s="6"/>
      <c r="H15" s="96">
        <v>0</v>
      </c>
      <c r="I15" s="6"/>
      <c r="J15" s="96">
        <v>0</v>
      </c>
      <c r="K15" s="6"/>
      <c r="L15" s="96">
        <v>0</v>
      </c>
      <c r="M15" s="6"/>
      <c r="N15" s="96">
        <v>0</v>
      </c>
      <c r="O15" s="6"/>
      <c r="P15" s="96">
        <v>238361146</v>
      </c>
      <c r="Q15" s="4"/>
      <c r="R15" s="96">
        <v>238361146</v>
      </c>
    </row>
    <row r="16" spans="2:28" ht="21.75" x14ac:dyDescent="0.6">
      <c r="B16" s="4" t="s">
        <v>111</v>
      </c>
      <c r="C16" s="4"/>
      <c r="D16" s="96">
        <v>0</v>
      </c>
      <c r="E16" s="6"/>
      <c r="F16" s="96">
        <v>0</v>
      </c>
      <c r="G16" s="6"/>
      <c r="H16" s="96">
        <v>0</v>
      </c>
      <c r="I16" s="6"/>
      <c r="J16" s="96">
        <v>0</v>
      </c>
      <c r="K16" s="6"/>
      <c r="L16" s="96">
        <v>0</v>
      </c>
      <c r="M16" s="6"/>
      <c r="N16" s="96">
        <v>0</v>
      </c>
      <c r="O16" s="6"/>
      <c r="P16" s="96">
        <v>194100365</v>
      </c>
      <c r="Q16" s="4"/>
      <c r="R16" s="96">
        <v>194100365</v>
      </c>
    </row>
    <row r="17" spans="2:18" ht="21.75" x14ac:dyDescent="0.6">
      <c r="B17" s="4" t="s">
        <v>109</v>
      </c>
      <c r="C17" s="4"/>
      <c r="D17" s="96">
        <v>0</v>
      </c>
      <c r="E17" s="6"/>
      <c r="F17" s="96">
        <v>99579655</v>
      </c>
      <c r="G17" s="6"/>
      <c r="H17" s="96">
        <v>0</v>
      </c>
      <c r="I17" s="6"/>
      <c r="J17" s="96">
        <v>99579655</v>
      </c>
      <c r="K17" s="6"/>
      <c r="L17" s="96">
        <v>0</v>
      </c>
      <c r="M17" s="6"/>
      <c r="N17" s="96">
        <v>145586016</v>
      </c>
      <c r="O17" s="6"/>
      <c r="P17" s="96">
        <v>1755292665</v>
      </c>
      <c r="Q17" s="4"/>
      <c r="R17" s="96">
        <v>1900878681</v>
      </c>
    </row>
    <row r="18" spans="2:18" ht="21.75" x14ac:dyDescent="0.6">
      <c r="B18" s="4" t="s">
        <v>172</v>
      </c>
      <c r="C18" s="4"/>
      <c r="D18" s="96">
        <v>0</v>
      </c>
      <c r="E18" s="6"/>
      <c r="F18" s="96">
        <v>6741354</v>
      </c>
      <c r="G18" s="6"/>
      <c r="H18" s="96">
        <v>0</v>
      </c>
      <c r="I18" s="6"/>
      <c r="J18" s="96">
        <v>6741354</v>
      </c>
      <c r="K18" s="6"/>
      <c r="L18" s="96">
        <v>0</v>
      </c>
      <c r="M18" s="6"/>
      <c r="N18" s="96">
        <v>6741354</v>
      </c>
      <c r="O18" s="6"/>
      <c r="P18" s="96">
        <v>-1022428</v>
      </c>
      <c r="Q18" s="4"/>
      <c r="R18" s="96">
        <v>5718926</v>
      </c>
    </row>
    <row r="19" spans="2:18" ht="21.75" x14ac:dyDescent="0.6">
      <c r="B19" s="4" t="s">
        <v>170</v>
      </c>
      <c r="C19" s="4"/>
      <c r="D19" s="96">
        <v>0</v>
      </c>
      <c r="E19" s="6"/>
      <c r="F19" s="96">
        <v>0</v>
      </c>
      <c r="G19" s="6"/>
      <c r="H19" s="96">
        <v>0</v>
      </c>
      <c r="I19" s="6"/>
      <c r="J19" s="96">
        <v>0</v>
      </c>
      <c r="K19" s="6"/>
      <c r="L19" s="96">
        <v>0</v>
      </c>
      <c r="M19" s="6"/>
      <c r="N19" s="96">
        <v>0</v>
      </c>
      <c r="O19" s="6"/>
      <c r="P19" s="96">
        <v>364433789</v>
      </c>
      <c r="Q19" s="4"/>
      <c r="R19" s="96">
        <v>364433789</v>
      </c>
    </row>
    <row r="20" spans="2:18" ht="21.75" x14ac:dyDescent="0.6">
      <c r="B20" s="4" t="s">
        <v>166</v>
      </c>
      <c r="C20" s="4"/>
      <c r="D20" s="96">
        <v>0</v>
      </c>
      <c r="E20" s="6"/>
      <c r="F20" s="96">
        <v>0</v>
      </c>
      <c r="G20" s="6"/>
      <c r="H20" s="96">
        <v>0</v>
      </c>
      <c r="I20" s="6"/>
      <c r="J20" s="96">
        <v>0</v>
      </c>
      <c r="K20" s="6"/>
      <c r="L20" s="96">
        <v>0</v>
      </c>
      <c r="M20" s="6"/>
      <c r="N20" s="96">
        <v>0</v>
      </c>
      <c r="O20" s="6"/>
      <c r="P20" s="96">
        <v>592717081</v>
      </c>
      <c r="Q20" s="4"/>
      <c r="R20" s="96">
        <v>592717081</v>
      </c>
    </row>
    <row r="21" spans="2:18" ht="21.75" x14ac:dyDescent="0.6">
      <c r="B21" s="4" t="s">
        <v>190</v>
      </c>
      <c r="C21" s="4"/>
      <c r="D21" s="96">
        <v>0</v>
      </c>
      <c r="E21" s="6"/>
      <c r="F21" s="96">
        <v>0</v>
      </c>
      <c r="G21" s="6"/>
      <c r="H21" s="96">
        <v>0</v>
      </c>
      <c r="I21" s="6"/>
      <c r="J21" s="96">
        <v>0</v>
      </c>
      <c r="K21" s="6"/>
      <c r="L21" s="96">
        <v>0</v>
      </c>
      <c r="M21" s="6"/>
      <c r="N21" s="96">
        <v>0</v>
      </c>
      <c r="O21" s="6"/>
      <c r="P21" s="96">
        <v>3489254</v>
      </c>
      <c r="Q21" s="4"/>
      <c r="R21" s="96">
        <v>3489254</v>
      </c>
    </row>
    <row r="22" spans="2:18" ht="21.75" x14ac:dyDescent="0.6">
      <c r="B22" s="4" t="s">
        <v>164</v>
      </c>
      <c r="C22" s="4"/>
      <c r="D22" s="96">
        <v>0</v>
      </c>
      <c r="E22" s="6"/>
      <c r="F22" s="96">
        <v>1577544</v>
      </c>
      <c r="G22" s="6"/>
      <c r="H22" s="96">
        <v>0</v>
      </c>
      <c r="I22" s="6"/>
      <c r="J22" s="96">
        <v>1577544</v>
      </c>
      <c r="K22" s="6"/>
      <c r="L22" s="96">
        <v>0</v>
      </c>
      <c r="M22" s="6"/>
      <c r="N22" s="96">
        <v>1577544</v>
      </c>
      <c r="O22" s="6"/>
      <c r="P22" s="96">
        <v>338910546</v>
      </c>
      <c r="Q22" s="4"/>
      <c r="R22" s="96">
        <v>340488090</v>
      </c>
    </row>
    <row r="23" spans="2:18" ht="21.75" x14ac:dyDescent="0.6">
      <c r="B23" s="4" t="s">
        <v>169</v>
      </c>
      <c r="C23" s="4"/>
      <c r="D23" s="96">
        <v>0</v>
      </c>
      <c r="E23" s="6"/>
      <c r="F23" s="96">
        <v>0</v>
      </c>
      <c r="G23" s="6"/>
      <c r="H23" s="96">
        <v>0</v>
      </c>
      <c r="I23" s="6"/>
      <c r="J23" s="96">
        <v>0</v>
      </c>
      <c r="K23" s="6"/>
      <c r="L23" s="96">
        <v>0</v>
      </c>
      <c r="M23" s="6"/>
      <c r="N23" s="96">
        <v>0</v>
      </c>
      <c r="O23" s="6"/>
      <c r="P23" s="96">
        <v>128423525</v>
      </c>
      <c r="Q23" s="4"/>
      <c r="R23" s="96">
        <v>128423525</v>
      </c>
    </row>
    <row r="24" spans="2:18" ht="21.75" x14ac:dyDescent="0.6">
      <c r="B24" s="4" t="s">
        <v>105</v>
      </c>
      <c r="C24" s="4"/>
      <c r="D24" s="96">
        <v>0</v>
      </c>
      <c r="E24" s="6"/>
      <c r="F24" s="96">
        <v>0</v>
      </c>
      <c r="G24" s="6"/>
      <c r="H24" s="96">
        <v>0</v>
      </c>
      <c r="I24" s="6"/>
      <c r="J24" s="96">
        <v>0</v>
      </c>
      <c r="K24" s="6"/>
      <c r="L24" s="96">
        <v>0</v>
      </c>
      <c r="M24" s="6"/>
      <c r="N24" s="96">
        <v>0</v>
      </c>
      <c r="O24" s="6"/>
      <c r="P24" s="96">
        <v>595772422</v>
      </c>
      <c r="Q24" s="4"/>
      <c r="R24" s="96">
        <v>595772422</v>
      </c>
    </row>
    <row r="25" spans="2:18" ht="21.75" x14ac:dyDescent="0.6">
      <c r="B25" s="4" t="s">
        <v>108</v>
      </c>
      <c r="C25" s="4"/>
      <c r="D25" s="96">
        <v>0</v>
      </c>
      <c r="E25" s="6"/>
      <c r="F25" s="96">
        <v>0</v>
      </c>
      <c r="G25" s="6"/>
      <c r="H25" s="96">
        <v>0</v>
      </c>
      <c r="I25" s="6"/>
      <c r="J25" s="96">
        <v>0</v>
      </c>
      <c r="K25" s="6"/>
      <c r="L25" s="96">
        <v>0</v>
      </c>
      <c r="M25" s="6"/>
      <c r="N25" s="96">
        <v>0</v>
      </c>
      <c r="O25" s="6"/>
      <c r="P25" s="96">
        <v>1985569493</v>
      </c>
      <c r="Q25" s="4"/>
      <c r="R25" s="96">
        <v>1985569493</v>
      </c>
    </row>
    <row r="26" spans="2:18" ht="21.75" x14ac:dyDescent="0.6">
      <c r="B26" s="4" t="s">
        <v>216</v>
      </c>
      <c r="C26" s="4"/>
      <c r="D26" s="96">
        <v>0</v>
      </c>
      <c r="E26" s="6"/>
      <c r="F26" s="96">
        <v>0</v>
      </c>
      <c r="G26" s="6"/>
      <c r="H26" s="96">
        <v>0</v>
      </c>
      <c r="I26" s="6"/>
      <c r="J26" s="96">
        <v>0</v>
      </c>
      <c r="K26" s="6"/>
      <c r="L26" s="96">
        <v>0</v>
      </c>
      <c r="M26" s="6"/>
      <c r="N26" s="96">
        <v>0</v>
      </c>
      <c r="O26" s="6"/>
      <c r="P26" s="96">
        <v>1320916</v>
      </c>
      <c r="Q26" s="4"/>
      <c r="R26" s="96">
        <v>1320916</v>
      </c>
    </row>
    <row r="27" spans="2:18" ht="21.75" x14ac:dyDescent="0.6">
      <c r="B27" s="4" t="s">
        <v>168</v>
      </c>
      <c r="C27" s="4"/>
      <c r="D27" s="96">
        <v>0</v>
      </c>
      <c r="E27" s="6"/>
      <c r="F27" s="96">
        <v>0</v>
      </c>
      <c r="G27" s="6"/>
      <c r="H27" s="96">
        <v>0</v>
      </c>
      <c r="I27" s="6"/>
      <c r="J27" s="96">
        <v>0</v>
      </c>
      <c r="K27" s="6"/>
      <c r="L27" s="96">
        <v>0</v>
      </c>
      <c r="M27" s="6"/>
      <c r="N27" s="96">
        <v>0</v>
      </c>
      <c r="O27" s="6"/>
      <c r="P27" s="96">
        <v>8107225</v>
      </c>
      <c r="Q27" s="4"/>
      <c r="R27" s="96">
        <v>8107225</v>
      </c>
    </row>
    <row r="28" spans="2:18" ht="21.75" x14ac:dyDescent="0.6">
      <c r="B28" s="4" t="s">
        <v>106</v>
      </c>
      <c r="C28" s="4"/>
      <c r="D28" s="96">
        <v>0</v>
      </c>
      <c r="E28" s="6"/>
      <c r="F28" s="96">
        <v>96974191</v>
      </c>
      <c r="G28" s="6"/>
      <c r="H28" s="96">
        <v>0</v>
      </c>
      <c r="I28" s="6"/>
      <c r="J28" s="96">
        <v>96974191</v>
      </c>
      <c r="K28" s="6"/>
      <c r="L28" s="96">
        <v>0</v>
      </c>
      <c r="M28" s="6"/>
      <c r="N28" s="96">
        <v>750374896</v>
      </c>
      <c r="O28" s="6"/>
      <c r="P28" s="96">
        <v>10157934</v>
      </c>
      <c r="Q28" s="4"/>
      <c r="R28" s="96">
        <v>760532830</v>
      </c>
    </row>
    <row r="29" spans="2:18" ht="21.75" x14ac:dyDescent="0.6">
      <c r="B29" s="4" t="s">
        <v>200</v>
      </c>
      <c r="C29" s="4"/>
      <c r="D29" s="96">
        <v>93904275</v>
      </c>
      <c r="E29" s="6"/>
      <c r="F29" s="96">
        <v>-167945554</v>
      </c>
      <c r="G29" s="6"/>
      <c r="H29" s="96">
        <v>0</v>
      </c>
      <c r="I29" s="6"/>
      <c r="J29" s="96">
        <v>-74041279</v>
      </c>
      <c r="K29" s="6"/>
      <c r="L29" s="96">
        <v>708402362</v>
      </c>
      <c r="M29" s="6"/>
      <c r="N29" s="96">
        <v>-64939377</v>
      </c>
      <c r="O29" s="6"/>
      <c r="P29" s="96">
        <v>0</v>
      </c>
      <c r="Q29" s="4"/>
      <c r="R29" s="96">
        <v>643462985</v>
      </c>
    </row>
    <row r="30" spans="2:18" ht="21.75" x14ac:dyDescent="0.6">
      <c r="B30" s="4" t="s">
        <v>254</v>
      </c>
      <c r="C30" s="4"/>
      <c r="D30" s="96">
        <v>0</v>
      </c>
      <c r="E30" s="6"/>
      <c r="F30" s="96">
        <v>-286985852</v>
      </c>
      <c r="G30" s="6"/>
      <c r="H30" s="96">
        <v>0</v>
      </c>
      <c r="I30" s="6"/>
      <c r="J30" s="96">
        <v>-286985852</v>
      </c>
      <c r="K30" s="6"/>
      <c r="L30" s="96">
        <v>0</v>
      </c>
      <c r="M30" s="6"/>
      <c r="N30" s="96">
        <v>-286985852</v>
      </c>
      <c r="O30" s="6"/>
      <c r="P30" s="96">
        <v>0</v>
      </c>
      <c r="Q30" s="4"/>
      <c r="R30" s="96">
        <v>-286985852</v>
      </c>
    </row>
    <row r="31" spans="2:18" ht="21.75" x14ac:dyDescent="0.6">
      <c r="B31" s="4" t="s">
        <v>258</v>
      </c>
      <c r="C31" s="4"/>
      <c r="D31" s="96">
        <v>0</v>
      </c>
      <c r="E31" s="6"/>
      <c r="F31" s="96">
        <v>-78274596</v>
      </c>
      <c r="G31" s="6"/>
      <c r="H31" s="96">
        <v>0</v>
      </c>
      <c r="I31" s="6"/>
      <c r="J31" s="96">
        <v>-78274596</v>
      </c>
      <c r="K31" s="6"/>
      <c r="L31" s="96">
        <v>0</v>
      </c>
      <c r="M31" s="6"/>
      <c r="N31" s="96">
        <v>-78274596</v>
      </c>
      <c r="O31" s="6"/>
      <c r="P31" s="96">
        <v>0</v>
      </c>
      <c r="Q31" s="4"/>
      <c r="R31" s="96">
        <v>-78274596</v>
      </c>
    </row>
    <row r="32" spans="2:18" ht="21.75" x14ac:dyDescent="0.6">
      <c r="B32" s="4" t="s">
        <v>266</v>
      </c>
      <c r="C32" s="4"/>
      <c r="D32" s="96">
        <v>0</v>
      </c>
      <c r="E32" s="6"/>
      <c r="F32" s="96">
        <v>15568794</v>
      </c>
      <c r="G32" s="6"/>
      <c r="H32" s="96">
        <v>0</v>
      </c>
      <c r="I32" s="6"/>
      <c r="J32" s="96">
        <v>15568794</v>
      </c>
      <c r="K32" s="6"/>
      <c r="L32" s="96">
        <v>0</v>
      </c>
      <c r="M32" s="6"/>
      <c r="N32" s="96">
        <v>15568794</v>
      </c>
      <c r="O32" s="6"/>
      <c r="P32" s="96">
        <v>0</v>
      </c>
      <c r="Q32" s="4"/>
      <c r="R32" s="96">
        <v>15568794</v>
      </c>
    </row>
    <row r="33" spans="2:18" ht="21.75" x14ac:dyDescent="0.6">
      <c r="B33" s="4"/>
      <c r="C33" s="4"/>
      <c r="D33" s="96"/>
      <c r="E33" s="6"/>
      <c r="F33" s="96"/>
      <c r="G33" s="6"/>
      <c r="H33" s="96"/>
      <c r="I33" s="6"/>
      <c r="J33" s="96"/>
      <c r="K33" s="6"/>
      <c r="L33" s="96"/>
      <c r="M33" s="6"/>
      <c r="N33" s="96"/>
      <c r="O33" s="6"/>
      <c r="P33" s="96"/>
      <c r="Q33" s="4"/>
      <c r="R33" s="96"/>
    </row>
    <row r="34" spans="2:18" ht="24.75" thickBot="1" x14ac:dyDescent="0.65">
      <c r="B34" s="26" t="s">
        <v>89</v>
      </c>
      <c r="D34" s="98">
        <f t="shared" ref="D34:R34" si="0">SUM(D9:D32)</f>
        <v>1135449318</v>
      </c>
      <c r="E34" s="98">
        <f t="shared" si="0"/>
        <v>0</v>
      </c>
      <c r="F34" s="98">
        <f t="shared" si="0"/>
        <v>-2056101682</v>
      </c>
      <c r="G34" s="98">
        <f t="shared" si="0"/>
        <v>0</v>
      </c>
      <c r="H34" s="98">
        <f t="shared" si="0"/>
        <v>-340984920</v>
      </c>
      <c r="I34" s="98">
        <f t="shared" si="0"/>
        <v>0</v>
      </c>
      <c r="J34" s="98">
        <f t="shared" si="0"/>
        <v>-1261637284</v>
      </c>
      <c r="K34" s="98">
        <f t="shared" si="0"/>
        <v>0</v>
      </c>
      <c r="L34" s="98">
        <f t="shared" si="0"/>
        <v>20862121566</v>
      </c>
      <c r="M34" s="98">
        <f t="shared" si="0"/>
        <v>0</v>
      </c>
      <c r="N34" s="98">
        <f t="shared" si="0"/>
        <v>-1841361946</v>
      </c>
      <c r="O34" s="98">
        <f t="shared" si="0"/>
        <v>0</v>
      </c>
      <c r="P34" s="98">
        <f>SUM(P9:P32)</f>
        <v>6236954987</v>
      </c>
      <c r="Q34" s="98">
        <f t="shared" si="0"/>
        <v>0</v>
      </c>
      <c r="R34" s="98">
        <f t="shared" si="0"/>
        <v>25257714607</v>
      </c>
    </row>
    <row r="35" spans="2:18" ht="21.75" thickTop="1" x14ac:dyDescent="0.6"/>
    <row r="36" spans="2:18" ht="30" x14ac:dyDescent="0.75">
      <c r="J36" s="55">
        <v>14</v>
      </c>
    </row>
  </sheetData>
  <sortState xmlns:xlrd2="http://schemas.microsoft.com/office/spreadsheetml/2017/richdata2" ref="B9:R32">
    <sortCondition descending="1" ref="R9:R3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0"/>
  <sheetViews>
    <sheetView rightToLeft="1" view="pageBreakPreview" topLeftCell="A15" zoomScaleNormal="100" zoomScaleSheetLayoutView="100" workbookViewId="0">
      <selection activeCell="J39" sqref="J39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52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3" t="s">
        <v>80</v>
      </c>
      <c r="C8" s="143" t="s">
        <v>80</v>
      </c>
      <c r="D8" s="143" t="s">
        <v>80</v>
      </c>
      <c r="F8" s="143" t="s">
        <v>54</v>
      </c>
      <c r="G8" s="143" t="s">
        <v>54</v>
      </c>
      <c r="H8" s="143" t="s">
        <v>54</v>
      </c>
      <c r="J8" s="143" t="s">
        <v>55</v>
      </c>
      <c r="K8" s="143" t="s">
        <v>55</v>
      </c>
      <c r="L8" s="143" t="s">
        <v>55</v>
      </c>
    </row>
    <row r="9" spans="2:28" s="40" customFormat="1" ht="50.25" customHeight="1" x14ac:dyDescent="0.6">
      <c r="B9" s="174" t="s">
        <v>81</v>
      </c>
      <c r="D9" s="174" t="s">
        <v>42</v>
      </c>
      <c r="F9" s="174" t="s">
        <v>82</v>
      </c>
      <c r="H9" s="174" t="s">
        <v>83</v>
      </c>
      <c r="J9" s="174" t="s">
        <v>82</v>
      </c>
      <c r="L9" s="174" t="s">
        <v>83</v>
      </c>
    </row>
    <row r="10" spans="2:28" s="4" customFormat="1" ht="21.75" customHeight="1" x14ac:dyDescent="0.55000000000000004">
      <c r="B10" s="45" t="s">
        <v>194</v>
      </c>
      <c r="D10" s="69" t="s">
        <v>61</v>
      </c>
      <c r="F10" s="95">
        <v>0</v>
      </c>
      <c r="G10" s="6"/>
      <c r="H10" s="12" t="s">
        <v>61</v>
      </c>
      <c r="I10" s="6"/>
      <c r="J10" s="95">
        <v>432273964</v>
      </c>
      <c r="K10" s="6"/>
      <c r="L10" s="12"/>
    </row>
    <row r="11" spans="2:28" s="4" customFormat="1" ht="21.75" customHeight="1" x14ac:dyDescent="0.55000000000000004">
      <c r="B11" s="4" t="s">
        <v>173</v>
      </c>
      <c r="D11" s="68" t="s">
        <v>61</v>
      </c>
      <c r="F11" s="96">
        <v>0</v>
      </c>
      <c r="G11" s="6"/>
      <c r="H11" s="6" t="s">
        <v>61</v>
      </c>
      <c r="I11" s="6"/>
      <c r="J11" s="96">
        <v>425205467</v>
      </c>
      <c r="K11" s="6"/>
      <c r="L11" s="6"/>
    </row>
    <row r="12" spans="2:28" s="4" customFormat="1" ht="21.75" customHeight="1" x14ac:dyDescent="0.55000000000000004">
      <c r="B12" s="4" t="s">
        <v>134</v>
      </c>
      <c r="D12" s="68" t="s">
        <v>61</v>
      </c>
      <c r="F12" s="96">
        <v>0</v>
      </c>
      <c r="G12" s="6"/>
      <c r="H12" s="6" t="s">
        <v>61</v>
      </c>
      <c r="I12" s="6"/>
      <c r="J12" s="96">
        <v>1320794506</v>
      </c>
      <c r="K12" s="6"/>
      <c r="L12" s="6"/>
    </row>
    <row r="13" spans="2:28" s="4" customFormat="1" ht="21.75" customHeight="1" x14ac:dyDescent="0.55000000000000004">
      <c r="B13" s="4" t="s">
        <v>49</v>
      </c>
      <c r="D13" s="68" t="s">
        <v>137</v>
      </c>
      <c r="F13" s="96">
        <v>5595</v>
      </c>
      <c r="G13" s="6"/>
      <c r="H13" s="6" t="s">
        <v>61</v>
      </c>
      <c r="I13" s="6"/>
      <c r="J13" s="96">
        <v>305066</v>
      </c>
      <c r="K13" s="6"/>
      <c r="L13" s="6"/>
    </row>
    <row r="14" spans="2:28" s="4" customFormat="1" ht="21.75" customHeight="1" x14ac:dyDescent="0.55000000000000004">
      <c r="B14" s="4" t="s">
        <v>49</v>
      </c>
      <c r="D14" s="68" t="s">
        <v>138</v>
      </c>
      <c r="F14" s="96">
        <v>36286</v>
      </c>
      <c r="G14" s="6"/>
      <c r="H14" s="6" t="s">
        <v>61</v>
      </c>
      <c r="I14" s="6"/>
      <c r="J14" s="96">
        <v>51310043</v>
      </c>
      <c r="K14" s="6"/>
      <c r="L14" s="6"/>
    </row>
    <row r="15" spans="2:28" s="4" customFormat="1" ht="21.75" customHeight="1" x14ac:dyDescent="0.55000000000000004">
      <c r="B15" s="4" t="s">
        <v>140</v>
      </c>
      <c r="D15" s="68" t="s">
        <v>141</v>
      </c>
      <c r="F15" s="96">
        <v>0</v>
      </c>
      <c r="G15" s="6"/>
      <c r="H15" s="6" t="s">
        <v>61</v>
      </c>
      <c r="I15" s="6"/>
      <c r="J15" s="96">
        <v>58300</v>
      </c>
      <c r="K15" s="6"/>
      <c r="L15" s="6"/>
    </row>
    <row r="16" spans="2:28" s="4" customFormat="1" ht="21.75" customHeight="1" x14ac:dyDescent="0.55000000000000004">
      <c r="B16" s="4" t="s">
        <v>140</v>
      </c>
      <c r="D16" s="68" t="s">
        <v>143</v>
      </c>
      <c r="F16" s="96">
        <v>1055</v>
      </c>
      <c r="G16" s="6"/>
      <c r="H16" s="6" t="s">
        <v>61</v>
      </c>
      <c r="I16" s="6"/>
      <c r="J16" s="96">
        <v>60022</v>
      </c>
      <c r="K16" s="6"/>
      <c r="L16" s="6"/>
    </row>
    <row r="17" spans="2:12" s="4" customFormat="1" ht="21.75" customHeight="1" x14ac:dyDescent="0.55000000000000004">
      <c r="B17" s="4" t="s">
        <v>144</v>
      </c>
      <c r="D17" s="68" t="s">
        <v>145</v>
      </c>
      <c r="F17" s="96">
        <v>29150</v>
      </c>
      <c r="G17" s="6"/>
      <c r="H17" s="6" t="s">
        <v>61</v>
      </c>
      <c r="I17" s="6"/>
      <c r="J17" s="96">
        <v>2570664</v>
      </c>
      <c r="K17" s="6"/>
      <c r="L17" s="6"/>
    </row>
    <row r="18" spans="2:12" s="4" customFormat="1" ht="21.75" customHeight="1" x14ac:dyDescent="0.55000000000000004">
      <c r="B18" s="4" t="s">
        <v>115</v>
      </c>
      <c r="D18" s="68" t="s">
        <v>147</v>
      </c>
      <c r="F18" s="96">
        <v>822</v>
      </c>
      <c r="G18" s="6"/>
      <c r="H18" s="6" t="s">
        <v>61</v>
      </c>
      <c r="I18" s="6"/>
      <c r="J18" s="96">
        <v>170763</v>
      </c>
      <c r="K18" s="6"/>
      <c r="L18" s="6"/>
    </row>
    <row r="19" spans="2:12" s="4" customFormat="1" ht="21.75" customHeight="1" x14ac:dyDescent="0.55000000000000004">
      <c r="B19" s="4" t="s">
        <v>151</v>
      </c>
      <c r="D19" s="68" t="s">
        <v>152</v>
      </c>
      <c r="F19" s="96">
        <v>3577</v>
      </c>
      <c r="G19" s="6"/>
      <c r="H19" s="6" t="s">
        <v>61</v>
      </c>
      <c r="I19" s="6"/>
      <c r="J19" s="96">
        <v>74217</v>
      </c>
      <c r="K19" s="6"/>
      <c r="L19" s="6"/>
    </row>
    <row r="20" spans="2:12" s="4" customFormat="1" ht="21.75" customHeight="1" x14ac:dyDescent="0.55000000000000004">
      <c r="B20" s="4" t="s">
        <v>231</v>
      </c>
      <c r="D20" s="68" t="s">
        <v>233</v>
      </c>
      <c r="F20" s="96">
        <v>0</v>
      </c>
      <c r="G20" s="6"/>
      <c r="H20" s="6" t="s">
        <v>61</v>
      </c>
      <c r="I20" s="6"/>
      <c r="J20" s="96">
        <v>10549</v>
      </c>
      <c r="K20" s="6"/>
      <c r="L20" s="6"/>
    </row>
    <row r="21" spans="2:12" s="4" customFormat="1" ht="21.75" customHeight="1" x14ac:dyDescent="0.55000000000000004">
      <c r="B21" s="4" t="s">
        <v>119</v>
      </c>
      <c r="D21" s="68" t="s">
        <v>154</v>
      </c>
      <c r="F21" s="96">
        <v>3710</v>
      </c>
      <c r="G21" s="6"/>
      <c r="H21" s="6" t="s">
        <v>61</v>
      </c>
      <c r="I21" s="6"/>
      <c r="J21" s="96">
        <v>183295</v>
      </c>
      <c r="K21" s="6"/>
      <c r="L21" s="6"/>
    </row>
    <row r="22" spans="2:12" s="4" customFormat="1" ht="21.75" customHeight="1" x14ac:dyDescent="0.55000000000000004">
      <c r="B22" s="4" t="s">
        <v>119</v>
      </c>
      <c r="D22" s="68" t="s">
        <v>155</v>
      </c>
      <c r="F22" s="96">
        <v>0</v>
      </c>
      <c r="G22" s="6"/>
      <c r="H22" s="6" t="s">
        <v>61</v>
      </c>
      <c r="I22" s="6"/>
      <c r="J22" s="96">
        <v>1152520602</v>
      </c>
      <c r="K22" s="6"/>
      <c r="L22" s="6"/>
    </row>
    <row r="23" spans="2:12" s="4" customFormat="1" ht="21.75" customHeight="1" x14ac:dyDescent="0.55000000000000004">
      <c r="B23" s="4" t="s">
        <v>118</v>
      </c>
      <c r="D23" s="68" t="s">
        <v>156</v>
      </c>
      <c r="F23" s="96">
        <v>2828</v>
      </c>
      <c r="G23" s="6"/>
      <c r="H23" s="6" t="s">
        <v>61</v>
      </c>
      <c r="I23" s="6"/>
      <c r="J23" s="96">
        <v>49058</v>
      </c>
      <c r="K23" s="6"/>
      <c r="L23" s="6"/>
    </row>
    <row r="24" spans="2:12" s="4" customFormat="1" ht="21.75" customHeight="1" x14ac:dyDescent="0.55000000000000004">
      <c r="B24" s="4" t="s">
        <v>120</v>
      </c>
      <c r="D24" s="68" t="s">
        <v>159</v>
      </c>
      <c r="F24" s="96">
        <v>6703</v>
      </c>
      <c r="G24" s="6"/>
      <c r="H24" s="6" t="s">
        <v>61</v>
      </c>
      <c r="I24" s="6"/>
      <c r="J24" s="96">
        <v>538825</v>
      </c>
      <c r="K24" s="6"/>
      <c r="L24" s="6"/>
    </row>
    <row r="25" spans="2:12" s="4" customFormat="1" ht="21.75" customHeight="1" x14ac:dyDescent="0.55000000000000004">
      <c r="B25" s="4" t="s">
        <v>115</v>
      </c>
      <c r="D25" s="68" t="s">
        <v>160</v>
      </c>
      <c r="F25" s="96">
        <v>0</v>
      </c>
      <c r="G25" s="6"/>
      <c r="H25" s="6" t="s">
        <v>61</v>
      </c>
      <c r="I25" s="6"/>
      <c r="J25" s="96">
        <v>736986307</v>
      </c>
      <c r="K25" s="6"/>
      <c r="L25" s="6"/>
    </row>
    <row r="26" spans="2:12" s="4" customFormat="1" ht="21.75" customHeight="1" x14ac:dyDescent="0.55000000000000004">
      <c r="B26" s="4" t="s">
        <v>115</v>
      </c>
      <c r="D26" s="68" t="s">
        <v>174</v>
      </c>
      <c r="F26" s="96">
        <v>0</v>
      </c>
      <c r="G26" s="6"/>
      <c r="H26" s="6" t="s">
        <v>61</v>
      </c>
      <c r="I26" s="6"/>
      <c r="J26" s="96">
        <v>359452050</v>
      </c>
      <c r="K26" s="6"/>
      <c r="L26" s="6" t="s">
        <v>61</v>
      </c>
    </row>
    <row r="27" spans="2:12" s="4" customFormat="1" ht="21.75" customHeight="1" x14ac:dyDescent="0.55000000000000004">
      <c r="B27" s="4" t="s">
        <v>115</v>
      </c>
      <c r="D27" s="68" t="s">
        <v>175</v>
      </c>
      <c r="F27" s="96">
        <v>0</v>
      </c>
      <c r="G27" s="6"/>
      <c r="H27" s="6" t="s">
        <v>61</v>
      </c>
      <c r="I27" s="6"/>
      <c r="J27" s="96">
        <v>227391780</v>
      </c>
      <c r="K27" s="6"/>
      <c r="L27" s="6"/>
    </row>
    <row r="28" spans="2:12" s="4" customFormat="1" ht="21.75" customHeight="1" x14ac:dyDescent="0.55000000000000004">
      <c r="B28" s="4" t="s">
        <v>115</v>
      </c>
      <c r="D28" s="68" t="s">
        <v>176</v>
      </c>
      <c r="F28" s="96">
        <v>0</v>
      </c>
      <c r="G28" s="6"/>
      <c r="H28" s="6" t="s">
        <v>61</v>
      </c>
      <c r="I28" s="6"/>
      <c r="J28" s="96">
        <v>656800835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177</v>
      </c>
      <c r="F29" s="96">
        <v>0</v>
      </c>
      <c r="G29" s="6"/>
      <c r="H29" s="6" t="s">
        <v>61</v>
      </c>
      <c r="I29" s="6"/>
      <c r="J29" s="96">
        <v>2757372017</v>
      </c>
      <c r="K29" s="6"/>
      <c r="L29" s="6"/>
    </row>
    <row r="30" spans="2:12" s="4" customFormat="1" ht="21.75" customHeight="1" x14ac:dyDescent="0.55000000000000004">
      <c r="B30" s="4" t="s">
        <v>115</v>
      </c>
      <c r="D30" s="68" t="s">
        <v>195</v>
      </c>
      <c r="F30" s="96">
        <v>0</v>
      </c>
      <c r="G30" s="6"/>
      <c r="H30" s="6" t="s">
        <v>61</v>
      </c>
      <c r="I30" s="6"/>
      <c r="J30" s="96">
        <v>1798904106</v>
      </c>
      <c r="K30" s="6"/>
      <c r="L30" s="6"/>
    </row>
    <row r="31" spans="2:12" s="4" customFormat="1" ht="21.75" customHeight="1" x14ac:dyDescent="0.55000000000000004">
      <c r="B31" s="4" t="s">
        <v>49</v>
      </c>
      <c r="D31" s="68" t="s">
        <v>196</v>
      </c>
      <c r="F31" s="96">
        <v>0</v>
      </c>
      <c r="G31" s="6"/>
      <c r="H31" s="6" t="s">
        <v>61</v>
      </c>
      <c r="I31" s="6"/>
      <c r="J31" s="96">
        <v>1725492039</v>
      </c>
      <c r="K31" s="6"/>
      <c r="L31" s="6"/>
    </row>
    <row r="32" spans="2:12" s="4" customFormat="1" ht="21.75" customHeight="1" x14ac:dyDescent="0.55000000000000004">
      <c r="B32" s="4" t="s">
        <v>119</v>
      </c>
      <c r="D32" s="68" t="s">
        <v>197</v>
      </c>
      <c r="F32" s="96">
        <v>0</v>
      </c>
      <c r="G32" s="6"/>
      <c r="H32" s="6" t="s">
        <v>61</v>
      </c>
      <c r="I32" s="6"/>
      <c r="J32" s="96">
        <v>1892917808</v>
      </c>
      <c r="K32" s="6"/>
      <c r="L32" s="6"/>
    </row>
    <row r="33" spans="2:12" s="4" customFormat="1" ht="21.75" customHeight="1" x14ac:dyDescent="0.55000000000000004">
      <c r="B33" s="4" t="s">
        <v>203</v>
      </c>
      <c r="D33" s="68" t="s">
        <v>204</v>
      </c>
      <c r="F33" s="96">
        <v>2366</v>
      </c>
      <c r="G33" s="6"/>
      <c r="H33" s="6" t="s">
        <v>61</v>
      </c>
      <c r="I33" s="6"/>
      <c r="J33" s="96">
        <v>787735</v>
      </c>
      <c r="K33" s="6"/>
      <c r="L33" s="6"/>
    </row>
    <row r="34" spans="2:12" s="4" customFormat="1" ht="21.75" customHeight="1" x14ac:dyDescent="0.55000000000000004">
      <c r="B34" s="4" t="s">
        <v>203</v>
      </c>
      <c r="D34" s="68" t="s">
        <v>206</v>
      </c>
      <c r="F34" s="96">
        <v>714958896</v>
      </c>
      <c r="G34" s="6"/>
      <c r="H34" s="6" t="s">
        <v>61</v>
      </c>
      <c r="I34" s="6"/>
      <c r="J34" s="96">
        <v>7150009484</v>
      </c>
      <c r="K34" s="6"/>
      <c r="L34" s="6"/>
    </row>
    <row r="35" spans="2:12" s="4" customFormat="1" ht="21.75" customHeight="1" x14ac:dyDescent="0.55000000000000004">
      <c r="B35" s="4" t="s">
        <v>119</v>
      </c>
      <c r="D35" s="68" t="s">
        <v>207</v>
      </c>
      <c r="F35" s="96">
        <v>0</v>
      </c>
      <c r="G35" s="6"/>
      <c r="H35" s="6" t="s">
        <v>61</v>
      </c>
      <c r="I35" s="6"/>
      <c r="J35" s="96">
        <v>150328767</v>
      </c>
      <c r="K35" s="6"/>
      <c r="L35" s="6"/>
    </row>
    <row r="36" spans="2:12" s="4" customFormat="1" ht="21.75" customHeight="1" x14ac:dyDescent="0.55000000000000004">
      <c r="B36" s="4" t="s">
        <v>223</v>
      </c>
      <c r="D36" s="68" t="s">
        <v>224</v>
      </c>
      <c r="F36" s="96">
        <v>716493581</v>
      </c>
      <c r="G36" s="6"/>
      <c r="H36" s="6" t="s">
        <v>61</v>
      </c>
      <c r="I36" s="6"/>
      <c r="J36" s="96">
        <v>3968668996</v>
      </c>
      <c r="K36" s="6"/>
      <c r="L36" s="6"/>
    </row>
    <row r="37" spans="2:12" s="4" customFormat="1" ht="21.75" customHeight="1" x14ac:dyDescent="0.55000000000000004">
      <c r="D37" s="68"/>
      <c r="F37" s="96"/>
      <c r="G37" s="6"/>
      <c r="H37" s="6"/>
      <c r="I37" s="6"/>
      <c r="J37" s="96"/>
      <c r="K37" s="6"/>
      <c r="L37" s="6"/>
    </row>
    <row r="38" spans="2:12" ht="21.75" customHeight="1" thickBot="1" x14ac:dyDescent="0.6">
      <c r="B38" s="179" t="s">
        <v>89</v>
      </c>
      <c r="C38" s="179"/>
      <c r="D38" s="179"/>
      <c r="F38" s="98">
        <f>SUM(F10:F36)</f>
        <v>1431544569</v>
      </c>
      <c r="G38" s="99"/>
      <c r="H38" s="100"/>
      <c r="I38" s="99"/>
      <c r="J38" s="98">
        <f>SUM(J10:J36)</f>
        <v>24811237265</v>
      </c>
      <c r="K38" s="99"/>
      <c r="L38" s="100"/>
    </row>
    <row r="39" spans="2:12" ht="21.75" customHeight="1" thickTop="1" x14ac:dyDescent="0.55000000000000004"/>
    <row r="40" spans="2:12" ht="30" x14ac:dyDescent="0.75">
      <c r="F40" s="58">
        <v>15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18"/>
  <sheetViews>
    <sheetView rightToLeft="1" view="pageBreakPreview" topLeftCell="B4" zoomScaleNormal="100" zoomScaleSheetLayoutView="100" workbookViewId="0">
      <selection activeCell="B16" sqref="B1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132</v>
      </c>
      <c r="C2" s="139"/>
      <c r="D2" s="139"/>
      <c r="E2" s="139"/>
      <c r="F2" s="139"/>
    </row>
    <row r="3" spans="2:28" ht="30" x14ac:dyDescent="0.55000000000000004">
      <c r="B3" s="139" t="s">
        <v>52</v>
      </c>
      <c r="C3" s="139"/>
      <c r="D3" s="139"/>
      <c r="E3" s="139"/>
      <c r="F3" s="139"/>
    </row>
    <row r="4" spans="2:28" ht="30" x14ac:dyDescent="0.55000000000000004">
      <c r="B4" s="139" t="s">
        <v>239</v>
      </c>
      <c r="C4" s="139"/>
      <c r="D4" s="139"/>
      <c r="E4" s="139"/>
      <c r="F4" s="139"/>
    </row>
    <row r="5" spans="2:28" ht="125.25" customHeight="1" x14ac:dyDescent="0.55000000000000004"/>
    <row r="6" spans="2:28" s="26" customFormat="1" ht="24" x14ac:dyDescent="0.6">
      <c r="B6" s="63" t="s">
        <v>131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84</v>
      </c>
      <c r="D8" s="139" t="s">
        <v>54</v>
      </c>
      <c r="F8" s="139" t="s">
        <v>240</v>
      </c>
    </row>
    <row r="9" spans="2:28" ht="30" x14ac:dyDescent="0.55000000000000004">
      <c r="B9" s="181" t="s">
        <v>84</v>
      </c>
      <c r="D9" s="182" t="s">
        <v>45</v>
      </c>
      <c r="F9" s="182" t="s">
        <v>45</v>
      </c>
    </row>
    <row r="10" spans="2:28" x14ac:dyDescent="0.55000000000000004">
      <c r="B10" s="2" t="s">
        <v>84</v>
      </c>
      <c r="D10" s="101">
        <v>0</v>
      </c>
      <c r="E10" s="99"/>
      <c r="F10" s="101">
        <v>13787879</v>
      </c>
    </row>
    <row r="11" spans="2:28" x14ac:dyDescent="0.55000000000000004">
      <c r="B11" s="2" t="s">
        <v>161</v>
      </c>
      <c r="D11" s="101">
        <v>0</v>
      </c>
      <c r="E11" s="99"/>
      <c r="F11" s="101">
        <v>3900701</v>
      </c>
    </row>
    <row r="12" spans="2:28" x14ac:dyDescent="0.55000000000000004">
      <c r="B12" s="2" t="s">
        <v>85</v>
      </c>
      <c r="D12" s="101">
        <v>1507987</v>
      </c>
      <c r="E12" s="99"/>
      <c r="F12" s="101">
        <v>9115823</v>
      </c>
    </row>
    <row r="13" spans="2:28" x14ac:dyDescent="0.55000000000000004">
      <c r="D13" s="101"/>
      <c r="E13" s="99"/>
      <c r="F13" s="101"/>
    </row>
    <row r="14" spans="2:28" ht="21.75" thickBot="1" x14ac:dyDescent="0.6">
      <c r="B14" s="32" t="s">
        <v>89</v>
      </c>
      <c r="D14" s="98">
        <f>SUM(D10:D12)</f>
        <v>1507987</v>
      </c>
      <c r="E14" s="99"/>
      <c r="F14" s="98">
        <f>SUM(F10:F12)</f>
        <v>26804403</v>
      </c>
    </row>
    <row r="15" spans="2:28" ht="21.75" thickTop="1" x14ac:dyDescent="0.55000000000000004"/>
    <row r="16" spans="2:28" ht="85.5" customHeight="1" x14ac:dyDescent="0.55000000000000004"/>
    <row r="17" spans="1:6" ht="54" customHeight="1" x14ac:dyDescent="0.55000000000000004"/>
    <row r="18" spans="1:6" ht="27" customHeight="1" x14ac:dyDescent="0.75">
      <c r="A18" s="180">
        <v>16</v>
      </c>
      <c r="B18" s="180"/>
      <c r="C18" s="180"/>
      <c r="D18" s="180"/>
      <c r="E18" s="180"/>
      <c r="F18" s="18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E14" sqref="E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9" t="s">
        <v>132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239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0" t="s">
        <v>98</v>
      </c>
      <c r="D9" s="141" t="s">
        <v>234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240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2"/>
      <c r="E10" s="142" t="s">
        <v>6</v>
      </c>
      <c r="F10" s="12"/>
      <c r="G10" s="142" t="s">
        <v>7</v>
      </c>
      <c r="I10" s="142" t="s">
        <v>99</v>
      </c>
      <c r="J10" s="12"/>
      <c r="K10" s="142" t="s">
        <v>100</v>
      </c>
      <c r="M10" s="142" t="s">
        <v>6</v>
      </c>
      <c r="N10" s="12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11"/>
      <c r="E11" s="143" t="s">
        <v>6</v>
      </c>
      <c r="F11" s="11"/>
      <c r="G11" s="143" t="s">
        <v>7</v>
      </c>
      <c r="I11" s="143"/>
      <c r="J11" s="11"/>
      <c r="K11" s="143"/>
      <c r="M11" s="143" t="s">
        <v>6</v>
      </c>
      <c r="N11" s="11"/>
      <c r="O11" s="143" t="s">
        <v>7</v>
      </c>
      <c r="Q11" s="145" t="s">
        <v>11</v>
      </c>
    </row>
    <row r="12" spans="3:17" x14ac:dyDescent="0.55000000000000004">
      <c r="C12" s="41" t="s">
        <v>94</v>
      </c>
      <c r="E12" s="3">
        <f>'اوراق مشارکت'!R25</f>
        <v>109955242685</v>
      </c>
      <c r="G12" s="3">
        <f>'اوراق مشارکت'!T25</f>
        <v>110047524398</v>
      </c>
      <c r="I12" s="3">
        <f>'اوراق مشارکت'!X25</f>
        <v>38678535178</v>
      </c>
      <c r="K12" s="3">
        <f>'اوراق مشارکت'!AB25</f>
        <v>39105910777</v>
      </c>
      <c r="M12" s="3">
        <f>'اوراق مشارکت'!AH25</f>
        <v>109057215904</v>
      </c>
      <c r="O12" s="3">
        <f>'اوراق مشارکت'!AJ25</f>
        <v>107223062192</v>
      </c>
      <c r="Q12" s="8">
        <f>O12/$O$17</f>
        <v>0.44747733537489043</v>
      </c>
    </row>
    <row r="13" spans="3:17" x14ac:dyDescent="0.55000000000000004">
      <c r="C13" s="2" t="s">
        <v>162</v>
      </c>
      <c r="E13" s="3">
        <f>سپرده!L28</f>
        <v>84968167749</v>
      </c>
      <c r="G13" s="3">
        <f>E13</f>
        <v>84968167749</v>
      </c>
      <c r="I13" s="3">
        <f>سپرده!N28</f>
        <v>63307885393</v>
      </c>
      <c r="K13" s="3">
        <f>سپرده!P28</f>
        <v>69875577206</v>
      </c>
      <c r="M13" s="3">
        <f>سپرده!R28</f>
        <v>78400475936</v>
      </c>
      <c r="O13" s="3">
        <f>سپرده!R28</f>
        <v>78400475936</v>
      </c>
      <c r="Q13" s="8">
        <f>O13/$O$17</f>
        <v>0.32719114103590702</v>
      </c>
    </row>
    <row r="14" spans="3:17" x14ac:dyDescent="0.55000000000000004">
      <c r="C14" s="2" t="s">
        <v>92</v>
      </c>
      <c r="E14" s="3">
        <f>سهام!G28</f>
        <v>55324023370</v>
      </c>
      <c r="G14" s="3">
        <f>سهام!I28</f>
        <v>53412613519.025238</v>
      </c>
      <c r="I14" s="3">
        <f>سهام!M28</f>
        <v>16112084340</v>
      </c>
      <c r="K14" s="3">
        <f>سهام!Q28</f>
        <v>23966381374</v>
      </c>
      <c r="M14" s="3">
        <f>سهام!W28</f>
        <v>51828268561</v>
      </c>
      <c r="O14" s="3">
        <f>سهام!Y28</f>
        <v>53993206041.10965</v>
      </c>
      <c r="Q14" s="8">
        <f>O14/$O$17</f>
        <v>0.22533152358920258</v>
      </c>
    </row>
    <row r="15" spans="3:17" x14ac:dyDescent="0.55000000000000004">
      <c r="C15" s="2" t="s">
        <v>97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x14ac:dyDescent="0.55000000000000004">
      <c r="C16" s="2" t="s">
        <v>93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89</v>
      </c>
      <c r="D17" s="3">
        <f t="shared" ref="D17" si="0">SUM(D12:D16)</f>
        <v>0</v>
      </c>
      <c r="E17" s="10">
        <f t="shared" ref="E17:P17" si="1">SUM(E12:E16)</f>
        <v>250247433804</v>
      </c>
      <c r="F17" s="3">
        <f t="shared" si="1"/>
        <v>0</v>
      </c>
      <c r="G17" s="10">
        <f>SUM(G12:G16)</f>
        <v>248428305666.02524</v>
      </c>
      <c r="H17" s="3">
        <f t="shared" si="1"/>
        <v>0</v>
      </c>
      <c r="I17" s="10">
        <f t="shared" si="1"/>
        <v>118098504911</v>
      </c>
      <c r="J17" s="3">
        <f t="shared" si="1"/>
        <v>0</v>
      </c>
      <c r="K17" s="10">
        <f t="shared" si="1"/>
        <v>132947869357</v>
      </c>
      <c r="L17" s="3">
        <f t="shared" si="1"/>
        <v>0</v>
      </c>
      <c r="M17" s="10">
        <f t="shared" si="1"/>
        <v>239285960401</v>
      </c>
      <c r="N17" s="3">
        <f t="shared" si="1"/>
        <v>0</v>
      </c>
      <c r="O17" s="10">
        <f>SUM(O12:O16)</f>
        <v>239616744169.10965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topLeftCell="A10" zoomScale="60" zoomScaleNormal="50" workbookViewId="0">
      <selection activeCell="M29" sqref="M29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7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19" style="57" bestFit="1" customWidth="1"/>
    <col min="16" max="16" width="3.5703125" style="57" bestFit="1" customWidth="1"/>
    <col min="17" max="17" width="26.140625" style="57" bestFit="1" customWidth="1"/>
    <col min="18" max="18" width="3.5703125" style="57" bestFit="1" customWidth="1"/>
    <col min="19" max="19" width="17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4.85546875" style="81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7" t="s">
        <v>132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3:27" ht="46.5" x14ac:dyDescent="0.8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3:27" ht="46.5" x14ac:dyDescent="0.8">
      <c r="C4" s="147" t="s">
        <v>239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6" t="s">
        <v>91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8" spans="3:27" s="76" customFormat="1" ht="34.5" customHeight="1" x14ac:dyDescent="0.25">
      <c r="C8" s="154" t="s">
        <v>1</v>
      </c>
      <c r="E8" s="153" t="s">
        <v>234</v>
      </c>
      <c r="F8" s="153" t="s">
        <v>2</v>
      </c>
      <c r="G8" s="153" t="s">
        <v>2</v>
      </c>
      <c r="H8" s="153" t="s">
        <v>2</v>
      </c>
      <c r="I8" s="153" t="s">
        <v>2</v>
      </c>
      <c r="J8" s="148"/>
      <c r="K8" s="153" t="s">
        <v>3</v>
      </c>
      <c r="L8" s="153" t="s">
        <v>3</v>
      </c>
      <c r="M8" s="153" t="s">
        <v>3</v>
      </c>
      <c r="N8" s="153" t="s">
        <v>3</v>
      </c>
      <c r="O8" s="153" t="s">
        <v>3</v>
      </c>
      <c r="P8" s="153" t="s">
        <v>3</v>
      </c>
      <c r="Q8" s="153" t="s">
        <v>3</v>
      </c>
      <c r="R8" s="148"/>
      <c r="S8" s="153" t="s">
        <v>240</v>
      </c>
      <c r="T8" s="153" t="s">
        <v>4</v>
      </c>
      <c r="U8" s="153" t="s">
        <v>4</v>
      </c>
      <c r="V8" s="153" t="s">
        <v>4</v>
      </c>
      <c r="W8" s="153" t="s">
        <v>4</v>
      </c>
      <c r="X8" s="153" t="s">
        <v>4</v>
      </c>
      <c r="Y8" s="153" t="s">
        <v>4</v>
      </c>
      <c r="Z8" s="153" t="s">
        <v>4</v>
      </c>
      <c r="AA8" s="153" t="s">
        <v>4</v>
      </c>
    </row>
    <row r="9" spans="3:27" s="76" customFormat="1" ht="44.25" customHeight="1" x14ac:dyDescent="0.25">
      <c r="C9" s="154" t="s">
        <v>1</v>
      </c>
      <c r="D9" s="148"/>
      <c r="E9" s="151" t="s">
        <v>5</v>
      </c>
      <c r="F9" s="149"/>
      <c r="G9" s="151" t="s">
        <v>6</v>
      </c>
      <c r="H9" s="77"/>
      <c r="I9" s="151" t="s">
        <v>7</v>
      </c>
      <c r="J9" s="148"/>
      <c r="K9" s="151" t="s">
        <v>8</v>
      </c>
      <c r="L9" s="151" t="s">
        <v>8</v>
      </c>
      <c r="M9" s="151" t="s">
        <v>8</v>
      </c>
      <c r="N9" s="77"/>
      <c r="O9" s="151" t="s">
        <v>9</v>
      </c>
      <c r="P9" s="151" t="s">
        <v>9</v>
      </c>
      <c r="Q9" s="151" t="s">
        <v>9</v>
      </c>
      <c r="R9" s="148"/>
      <c r="S9" s="151" t="s">
        <v>5</v>
      </c>
      <c r="T9" s="149"/>
      <c r="U9" s="151" t="s">
        <v>10</v>
      </c>
      <c r="V9" s="149"/>
      <c r="W9" s="151" t="s">
        <v>6</v>
      </c>
      <c r="X9" s="149"/>
      <c r="Y9" s="151" t="s">
        <v>7</v>
      </c>
      <c r="Z9" s="148"/>
      <c r="AA9" s="151" t="s">
        <v>11</v>
      </c>
    </row>
    <row r="10" spans="3:27" s="76" customFormat="1" ht="54" customHeight="1" x14ac:dyDescent="0.25">
      <c r="C10" s="154" t="s">
        <v>1</v>
      </c>
      <c r="D10" s="148"/>
      <c r="E10" s="152" t="s">
        <v>5</v>
      </c>
      <c r="F10" s="150"/>
      <c r="G10" s="152" t="s">
        <v>6</v>
      </c>
      <c r="H10" s="78"/>
      <c r="I10" s="152" t="s">
        <v>7</v>
      </c>
      <c r="J10" s="148"/>
      <c r="K10" s="152" t="s">
        <v>5</v>
      </c>
      <c r="L10" s="78"/>
      <c r="M10" s="152" t="s">
        <v>6</v>
      </c>
      <c r="N10" s="78"/>
      <c r="O10" s="152" t="s">
        <v>5</v>
      </c>
      <c r="P10" s="78"/>
      <c r="Q10" s="152" t="s">
        <v>12</v>
      </c>
      <c r="R10" s="148"/>
      <c r="S10" s="152" t="s">
        <v>5</v>
      </c>
      <c r="T10" s="150"/>
      <c r="U10" s="152" t="s">
        <v>10</v>
      </c>
      <c r="V10" s="150"/>
      <c r="W10" s="152" t="s">
        <v>6</v>
      </c>
      <c r="X10" s="150"/>
      <c r="Y10" s="152" t="s">
        <v>7</v>
      </c>
      <c r="Z10" s="148"/>
      <c r="AA10" s="152" t="s">
        <v>11</v>
      </c>
    </row>
    <row r="11" spans="3:27" x14ac:dyDescent="0.8">
      <c r="C11" s="133" t="s">
        <v>17</v>
      </c>
      <c r="D11" s="134"/>
      <c r="E11" s="136">
        <v>0</v>
      </c>
      <c r="F11" s="135"/>
      <c r="G11" s="136">
        <v>0</v>
      </c>
      <c r="H11" s="135"/>
      <c r="I11" s="136">
        <v>0</v>
      </c>
      <c r="J11" s="135"/>
      <c r="K11" s="136">
        <v>750000</v>
      </c>
      <c r="L11" s="135"/>
      <c r="M11" s="136">
        <v>4499671798</v>
      </c>
      <c r="N11" s="135"/>
      <c r="O11" s="136">
        <v>0</v>
      </c>
      <c r="P11" s="135"/>
      <c r="Q11" s="136">
        <v>0</v>
      </c>
      <c r="R11" s="135"/>
      <c r="S11" s="136">
        <v>750000</v>
      </c>
      <c r="T11" s="135"/>
      <c r="U11" s="136">
        <v>6115</v>
      </c>
      <c r="V11" s="135"/>
      <c r="W11" s="136">
        <v>4499671798</v>
      </c>
      <c r="X11" s="135"/>
      <c r="Y11" s="136">
        <v>4558961812.5</v>
      </c>
      <c r="Z11" s="135"/>
      <c r="AA11" s="135" t="s">
        <v>241</v>
      </c>
    </row>
    <row r="12" spans="3:27" x14ac:dyDescent="0.8">
      <c r="C12" s="133" t="s">
        <v>167</v>
      </c>
      <c r="D12" s="134"/>
      <c r="E12" s="136">
        <v>1083000</v>
      </c>
      <c r="F12" s="135"/>
      <c r="G12" s="136">
        <v>10191212384</v>
      </c>
      <c r="H12" s="135"/>
      <c r="I12" s="136">
        <v>12757190377.5</v>
      </c>
      <c r="J12" s="135"/>
      <c r="K12" s="136">
        <v>0</v>
      </c>
      <c r="L12" s="135"/>
      <c r="M12" s="136">
        <v>0</v>
      </c>
      <c r="N12" s="135"/>
      <c r="O12" s="136">
        <v>-510000</v>
      </c>
      <c r="P12" s="135"/>
      <c r="Q12" s="136">
        <v>7017032850</v>
      </c>
      <c r="R12" s="135"/>
      <c r="S12" s="136">
        <v>573000</v>
      </c>
      <c r="T12" s="135"/>
      <c r="U12" s="136">
        <v>13230</v>
      </c>
      <c r="V12" s="135"/>
      <c r="W12" s="136">
        <v>5392026499</v>
      </c>
      <c r="X12" s="135"/>
      <c r="Y12" s="136">
        <v>7535684299.5</v>
      </c>
      <c r="Z12" s="135"/>
      <c r="AA12" s="135" t="s">
        <v>242</v>
      </c>
    </row>
    <row r="13" spans="3:27" x14ac:dyDescent="0.8">
      <c r="C13" s="133" t="s">
        <v>229</v>
      </c>
      <c r="D13" s="134"/>
      <c r="E13" s="136">
        <v>520000</v>
      </c>
      <c r="F13" s="135"/>
      <c r="G13" s="136">
        <v>4979116299</v>
      </c>
      <c r="H13" s="135"/>
      <c r="I13" s="136">
        <v>4621139640</v>
      </c>
      <c r="J13" s="135"/>
      <c r="K13" s="136">
        <v>0</v>
      </c>
      <c r="L13" s="135"/>
      <c r="M13" s="136">
        <v>0</v>
      </c>
      <c r="N13" s="135"/>
      <c r="O13" s="136">
        <v>0</v>
      </c>
      <c r="P13" s="135"/>
      <c r="Q13" s="136">
        <v>0</v>
      </c>
      <c r="R13" s="135"/>
      <c r="S13" s="136">
        <v>520000</v>
      </c>
      <c r="T13" s="135"/>
      <c r="U13" s="136">
        <v>9380</v>
      </c>
      <c r="V13" s="135"/>
      <c r="W13" s="136">
        <v>4979116299</v>
      </c>
      <c r="X13" s="135"/>
      <c r="Y13" s="136">
        <v>4848578280</v>
      </c>
      <c r="Z13" s="135"/>
      <c r="AA13" s="135" t="s">
        <v>243</v>
      </c>
    </row>
    <row r="14" spans="3:27" x14ac:dyDescent="0.8">
      <c r="C14" s="133" t="s">
        <v>228</v>
      </c>
      <c r="D14" s="134"/>
      <c r="E14" s="136">
        <v>181950</v>
      </c>
      <c r="F14" s="135"/>
      <c r="G14" s="136">
        <v>4237022008</v>
      </c>
      <c r="H14" s="135"/>
      <c r="I14" s="136">
        <v>4874376362.625</v>
      </c>
      <c r="J14" s="135"/>
      <c r="K14" s="136">
        <v>230000</v>
      </c>
      <c r="L14" s="135"/>
      <c r="M14" s="136">
        <v>7004424998</v>
      </c>
      <c r="N14" s="135"/>
      <c r="O14" s="136">
        <v>0</v>
      </c>
      <c r="P14" s="135"/>
      <c r="Q14" s="136">
        <v>0</v>
      </c>
      <c r="R14" s="135"/>
      <c r="S14" s="136">
        <v>411950</v>
      </c>
      <c r="T14" s="135"/>
      <c r="U14" s="136">
        <v>32300</v>
      </c>
      <c r="V14" s="135"/>
      <c r="W14" s="136">
        <v>11241447006</v>
      </c>
      <c r="X14" s="135"/>
      <c r="Y14" s="136">
        <v>13226814389.25</v>
      </c>
      <c r="Z14" s="135"/>
      <c r="AA14" s="135" t="s">
        <v>244</v>
      </c>
    </row>
    <row r="15" spans="3:27" x14ac:dyDescent="0.8">
      <c r="C15" s="133" t="s">
        <v>18</v>
      </c>
      <c r="D15" s="134"/>
      <c r="E15" s="136">
        <v>235700</v>
      </c>
      <c r="F15" s="135"/>
      <c r="G15" s="136">
        <v>9720153907</v>
      </c>
      <c r="H15" s="135"/>
      <c r="I15" s="136">
        <v>6401010022.1999998</v>
      </c>
      <c r="J15" s="135"/>
      <c r="K15" s="136">
        <v>0</v>
      </c>
      <c r="L15" s="135"/>
      <c r="M15" s="136">
        <v>0</v>
      </c>
      <c r="N15" s="135"/>
      <c r="O15" s="136">
        <v>0</v>
      </c>
      <c r="P15" s="135"/>
      <c r="Q15" s="136">
        <v>0</v>
      </c>
      <c r="R15" s="135"/>
      <c r="S15" s="136">
        <v>235700</v>
      </c>
      <c r="T15" s="135"/>
      <c r="U15" s="136">
        <v>33900</v>
      </c>
      <c r="V15" s="135"/>
      <c r="W15" s="136">
        <v>9720153907</v>
      </c>
      <c r="X15" s="135"/>
      <c r="Y15" s="136">
        <v>7942688131.5</v>
      </c>
      <c r="Z15" s="135"/>
      <c r="AA15" s="135" t="s">
        <v>245</v>
      </c>
    </row>
    <row r="16" spans="3:27" x14ac:dyDescent="0.8">
      <c r="C16" s="133" t="s">
        <v>186</v>
      </c>
      <c r="D16" s="134"/>
      <c r="E16" s="136">
        <v>106000</v>
      </c>
      <c r="F16" s="135"/>
      <c r="G16" s="136">
        <v>7055541458</v>
      </c>
      <c r="H16" s="135"/>
      <c r="I16" s="136">
        <v>6292654596</v>
      </c>
      <c r="J16" s="135"/>
      <c r="K16" s="136">
        <v>0</v>
      </c>
      <c r="L16" s="135"/>
      <c r="M16" s="136">
        <v>0</v>
      </c>
      <c r="N16" s="135"/>
      <c r="O16" s="136">
        <v>0</v>
      </c>
      <c r="P16" s="135"/>
      <c r="Q16" s="136">
        <v>0</v>
      </c>
      <c r="R16" s="135"/>
      <c r="S16" s="136">
        <v>106000</v>
      </c>
      <c r="T16" s="135"/>
      <c r="U16" s="136">
        <v>62430</v>
      </c>
      <c r="V16" s="135"/>
      <c r="W16" s="136">
        <v>7055541458</v>
      </c>
      <c r="X16" s="135"/>
      <c r="Y16" s="136">
        <v>6578205399</v>
      </c>
      <c r="Z16" s="135"/>
      <c r="AA16" s="135" t="s">
        <v>246</v>
      </c>
    </row>
    <row r="17" spans="3:27" x14ac:dyDescent="0.8">
      <c r="C17" s="133" t="s">
        <v>184</v>
      </c>
      <c r="D17" s="134"/>
      <c r="E17" s="136">
        <v>80706</v>
      </c>
      <c r="F17" s="135"/>
      <c r="G17" s="136">
        <v>993552784</v>
      </c>
      <c r="H17" s="135"/>
      <c r="I17" s="136">
        <v>753560932.82490003</v>
      </c>
      <c r="J17" s="135"/>
      <c r="K17" s="136">
        <v>0</v>
      </c>
      <c r="L17" s="135"/>
      <c r="M17" s="136">
        <v>0</v>
      </c>
      <c r="N17" s="135"/>
      <c r="O17" s="136">
        <v>0</v>
      </c>
      <c r="P17" s="135"/>
      <c r="Q17" s="136">
        <v>0</v>
      </c>
      <c r="R17" s="135"/>
      <c r="S17" s="136">
        <v>80706</v>
      </c>
      <c r="T17" s="135"/>
      <c r="U17" s="136">
        <v>12110</v>
      </c>
      <c r="V17" s="135"/>
      <c r="W17" s="136">
        <v>993552784</v>
      </c>
      <c r="X17" s="135"/>
      <c r="Y17" s="136">
        <v>971534429.523</v>
      </c>
      <c r="Z17" s="135"/>
      <c r="AA17" s="135" t="s">
        <v>247</v>
      </c>
    </row>
    <row r="18" spans="3:27" x14ac:dyDescent="0.8">
      <c r="C18" s="133" t="s">
        <v>215</v>
      </c>
      <c r="D18" s="134"/>
      <c r="E18" s="136">
        <v>60981</v>
      </c>
      <c r="F18" s="135"/>
      <c r="G18" s="136">
        <v>697622640</v>
      </c>
      <c r="H18" s="135"/>
      <c r="I18" s="136">
        <v>677104881.26849997</v>
      </c>
      <c r="J18" s="135"/>
      <c r="K18" s="136">
        <v>0</v>
      </c>
      <c r="L18" s="135"/>
      <c r="M18" s="136">
        <v>0</v>
      </c>
      <c r="N18" s="135"/>
      <c r="O18" s="136">
        <v>0</v>
      </c>
      <c r="P18" s="135"/>
      <c r="Q18" s="136">
        <v>0</v>
      </c>
      <c r="R18" s="135"/>
      <c r="S18" s="136">
        <v>60981</v>
      </c>
      <c r="T18" s="135"/>
      <c r="U18" s="136">
        <v>12560</v>
      </c>
      <c r="V18" s="135"/>
      <c r="W18" s="136">
        <v>697622640</v>
      </c>
      <c r="X18" s="135"/>
      <c r="Y18" s="136">
        <v>761364127.90799999</v>
      </c>
      <c r="Z18" s="135"/>
      <c r="AA18" s="135" t="s">
        <v>248</v>
      </c>
    </row>
    <row r="19" spans="3:27" x14ac:dyDescent="0.8">
      <c r="C19" s="133" t="s">
        <v>249</v>
      </c>
      <c r="D19" s="134"/>
      <c r="E19" s="136">
        <v>0</v>
      </c>
      <c r="F19" s="135"/>
      <c r="G19" s="136">
        <v>0</v>
      </c>
      <c r="H19" s="135"/>
      <c r="I19" s="136">
        <v>0</v>
      </c>
      <c r="J19" s="135"/>
      <c r="K19" s="136">
        <v>58000</v>
      </c>
      <c r="L19" s="135"/>
      <c r="M19" s="136">
        <v>4607987544</v>
      </c>
      <c r="N19" s="135"/>
      <c r="O19" s="136">
        <v>0</v>
      </c>
      <c r="P19" s="135"/>
      <c r="Q19" s="136">
        <v>0</v>
      </c>
      <c r="R19" s="135"/>
      <c r="S19" s="136">
        <v>58000</v>
      </c>
      <c r="T19" s="135"/>
      <c r="U19" s="136">
        <v>75480</v>
      </c>
      <c r="V19" s="135"/>
      <c r="W19" s="136">
        <v>4607987544</v>
      </c>
      <c r="X19" s="135"/>
      <c r="Y19" s="136">
        <v>4351791852</v>
      </c>
      <c r="Z19" s="135"/>
      <c r="AA19" s="135" t="s">
        <v>250</v>
      </c>
    </row>
    <row r="20" spans="3:27" x14ac:dyDescent="0.8">
      <c r="C20" s="133" t="s">
        <v>181</v>
      </c>
      <c r="D20" s="134"/>
      <c r="E20" s="136">
        <v>36434</v>
      </c>
      <c r="F20" s="135"/>
      <c r="G20" s="136">
        <v>2002747543</v>
      </c>
      <c r="H20" s="135"/>
      <c r="I20" s="136">
        <v>2053516243.5899999</v>
      </c>
      <c r="J20" s="135"/>
      <c r="K20" s="136">
        <v>0</v>
      </c>
      <c r="L20" s="135"/>
      <c r="M20" s="136">
        <v>0</v>
      </c>
      <c r="N20" s="135"/>
      <c r="O20" s="136">
        <v>0</v>
      </c>
      <c r="P20" s="135"/>
      <c r="Q20" s="136">
        <v>0</v>
      </c>
      <c r="R20" s="135"/>
      <c r="S20" s="136">
        <v>36434</v>
      </c>
      <c r="T20" s="135"/>
      <c r="U20" s="136">
        <v>61200</v>
      </c>
      <c r="V20" s="135"/>
      <c r="W20" s="136">
        <v>2002747543</v>
      </c>
      <c r="X20" s="135"/>
      <c r="Y20" s="136">
        <v>2216493723.2399998</v>
      </c>
      <c r="Z20" s="135"/>
      <c r="AA20" s="135" t="s">
        <v>251</v>
      </c>
    </row>
    <row r="21" spans="3:27" x14ac:dyDescent="0.8">
      <c r="C21" s="133" t="s">
        <v>183</v>
      </c>
      <c r="D21" s="134"/>
      <c r="E21" s="136">
        <v>35157</v>
      </c>
      <c r="F21" s="135"/>
      <c r="G21" s="136">
        <v>633384023</v>
      </c>
      <c r="H21" s="135"/>
      <c r="I21" s="136">
        <v>868103745.71399999</v>
      </c>
      <c r="J21" s="135"/>
      <c r="K21" s="136">
        <v>0</v>
      </c>
      <c r="L21" s="135"/>
      <c r="M21" s="136">
        <v>0</v>
      </c>
      <c r="N21" s="135"/>
      <c r="O21" s="136">
        <v>0</v>
      </c>
      <c r="P21" s="135"/>
      <c r="Q21" s="136">
        <v>0</v>
      </c>
      <c r="R21" s="135"/>
      <c r="S21" s="136">
        <v>35157</v>
      </c>
      <c r="T21" s="135"/>
      <c r="U21" s="136">
        <v>28450</v>
      </c>
      <c r="V21" s="135"/>
      <c r="W21" s="136">
        <v>633384023</v>
      </c>
      <c r="X21" s="135"/>
      <c r="Y21" s="136">
        <v>994265360.9325</v>
      </c>
      <c r="Z21" s="135"/>
      <c r="AA21" s="135" t="s">
        <v>252</v>
      </c>
    </row>
    <row r="22" spans="3:27" x14ac:dyDescent="0.8">
      <c r="C22" s="133" t="s">
        <v>13</v>
      </c>
      <c r="D22" s="134"/>
      <c r="E22" s="136">
        <v>933</v>
      </c>
      <c r="F22" s="135"/>
      <c r="G22" s="136">
        <v>3646028</v>
      </c>
      <c r="H22" s="135"/>
      <c r="I22" s="136">
        <v>4171664.0277</v>
      </c>
      <c r="J22" s="135"/>
      <c r="K22" s="136">
        <v>0</v>
      </c>
      <c r="L22" s="135"/>
      <c r="M22" s="136">
        <v>0</v>
      </c>
      <c r="N22" s="135"/>
      <c r="O22" s="136">
        <v>0</v>
      </c>
      <c r="P22" s="135"/>
      <c r="Q22" s="136">
        <v>0</v>
      </c>
      <c r="R22" s="135"/>
      <c r="S22" s="136">
        <v>933</v>
      </c>
      <c r="T22" s="135"/>
      <c r="U22" s="136">
        <v>5360</v>
      </c>
      <c r="V22" s="135"/>
      <c r="W22" s="136">
        <v>3646028</v>
      </c>
      <c r="X22" s="135"/>
      <c r="Y22" s="136">
        <v>4971124.7640000004</v>
      </c>
      <c r="Z22" s="135"/>
      <c r="AA22" s="135" t="s">
        <v>217</v>
      </c>
    </row>
    <row r="23" spans="3:27" x14ac:dyDescent="0.8">
      <c r="C23" s="133" t="s">
        <v>185</v>
      </c>
      <c r="D23" s="134"/>
      <c r="E23" s="136">
        <v>469</v>
      </c>
      <c r="F23" s="135"/>
      <c r="G23" s="136">
        <v>1363383</v>
      </c>
      <c r="H23" s="135"/>
      <c r="I23" s="136">
        <v>1798169.8486500001</v>
      </c>
      <c r="J23" s="135"/>
      <c r="K23" s="136">
        <v>0</v>
      </c>
      <c r="L23" s="135"/>
      <c r="M23" s="136">
        <v>0</v>
      </c>
      <c r="N23" s="135"/>
      <c r="O23" s="136">
        <v>0</v>
      </c>
      <c r="P23" s="135"/>
      <c r="Q23" s="136">
        <v>0</v>
      </c>
      <c r="R23" s="135"/>
      <c r="S23" s="136">
        <v>469</v>
      </c>
      <c r="T23" s="135"/>
      <c r="U23" s="136">
        <v>3957</v>
      </c>
      <c r="V23" s="135"/>
      <c r="W23" s="136">
        <v>1363383</v>
      </c>
      <c r="X23" s="135"/>
      <c r="Y23" s="136">
        <v>1844790.7936499999</v>
      </c>
      <c r="Z23" s="135"/>
      <c r="AA23" s="135" t="s">
        <v>217</v>
      </c>
    </row>
    <row r="24" spans="3:27" x14ac:dyDescent="0.8">
      <c r="C24" s="133" t="s">
        <v>182</v>
      </c>
      <c r="D24" s="134"/>
      <c r="E24" s="136">
        <v>648889</v>
      </c>
      <c r="F24" s="135"/>
      <c r="G24" s="136">
        <v>4964039034</v>
      </c>
      <c r="H24" s="135"/>
      <c r="I24" s="136">
        <v>4508746492.0454998</v>
      </c>
      <c r="J24" s="135"/>
      <c r="K24" s="136">
        <v>0</v>
      </c>
      <c r="L24" s="135"/>
      <c r="M24" s="136">
        <v>0</v>
      </c>
      <c r="N24" s="135"/>
      <c r="O24" s="136">
        <v>-648888</v>
      </c>
      <c r="P24" s="135"/>
      <c r="Q24" s="136">
        <v>4649013689</v>
      </c>
      <c r="R24" s="135"/>
      <c r="S24" s="136">
        <v>1</v>
      </c>
      <c r="T24" s="135"/>
      <c r="U24" s="136">
        <v>8370</v>
      </c>
      <c r="V24" s="135"/>
      <c r="W24" s="136">
        <v>7649</v>
      </c>
      <c r="X24" s="135"/>
      <c r="Y24" s="136">
        <v>8320.1985000000004</v>
      </c>
      <c r="Z24" s="135"/>
      <c r="AA24" s="135" t="s">
        <v>217</v>
      </c>
    </row>
    <row r="25" spans="3:27" x14ac:dyDescent="0.8">
      <c r="C25" s="133" t="s">
        <v>230</v>
      </c>
      <c r="D25" s="134"/>
      <c r="E25" s="136">
        <v>400000</v>
      </c>
      <c r="F25" s="135"/>
      <c r="G25" s="136">
        <v>9843926660</v>
      </c>
      <c r="H25" s="135"/>
      <c r="I25" s="136">
        <v>9598546800</v>
      </c>
      <c r="J25" s="135"/>
      <c r="K25" s="136">
        <v>0</v>
      </c>
      <c r="L25" s="135"/>
      <c r="M25" s="136">
        <v>0</v>
      </c>
      <c r="N25" s="135"/>
      <c r="O25" s="136">
        <v>-400000</v>
      </c>
      <c r="P25" s="135"/>
      <c r="Q25" s="136">
        <v>12299640067</v>
      </c>
      <c r="R25" s="135"/>
      <c r="S25" s="136">
        <v>0</v>
      </c>
      <c r="T25" s="135"/>
      <c r="U25" s="136">
        <v>0</v>
      </c>
      <c r="V25" s="135"/>
      <c r="W25" s="136">
        <v>0</v>
      </c>
      <c r="X25" s="135"/>
      <c r="Y25" s="136">
        <v>0</v>
      </c>
      <c r="Z25" s="135"/>
      <c r="AA25" s="135" t="s">
        <v>217</v>
      </c>
    </row>
    <row r="26" spans="3:27" x14ac:dyDescent="0.8">
      <c r="C26" s="133" t="s">
        <v>235</v>
      </c>
      <c r="D26" s="134"/>
      <c r="E26" s="136">
        <v>69</v>
      </c>
      <c r="F26" s="135"/>
      <c r="G26" s="136">
        <v>695219</v>
      </c>
      <c r="H26" s="135"/>
      <c r="I26" s="136">
        <v>693591.38100000005</v>
      </c>
      <c r="J26" s="135"/>
      <c r="K26" s="136">
        <v>0</v>
      </c>
      <c r="L26" s="135"/>
      <c r="M26" s="136">
        <v>0</v>
      </c>
      <c r="N26" s="135"/>
      <c r="O26" s="136">
        <v>-69</v>
      </c>
      <c r="P26" s="135"/>
      <c r="Q26" s="136">
        <v>694768</v>
      </c>
      <c r="R26" s="135"/>
      <c r="S26" s="136">
        <v>0</v>
      </c>
      <c r="T26" s="135"/>
      <c r="U26" s="136">
        <v>0</v>
      </c>
      <c r="V26" s="135"/>
      <c r="W26" s="136">
        <v>0</v>
      </c>
      <c r="X26" s="135"/>
      <c r="Y26" s="136">
        <v>0</v>
      </c>
      <c r="Z26" s="135"/>
      <c r="AA26" s="135" t="s">
        <v>217</v>
      </c>
    </row>
    <row r="27" spans="3:27" x14ac:dyDescent="0.8">
      <c r="E27" s="137"/>
      <c r="F27" s="27"/>
      <c r="G27" s="137"/>
      <c r="H27" s="27"/>
      <c r="I27" s="137"/>
      <c r="J27" s="27"/>
      <c r="K27" s="137"/>
      <c r="L27" s="27"/>
      <c r="M27" s="137"/>
      <c r="N27" s="27"/>
      <c r="O27" s="137"/>
      <c r="P27" s="27"/>
      <c r="Q27" s="137"/>
      <c r="R27" s="27"/>
      <c r="S27" s="137"/>
      <c r="T27" s="27"/>
      <c r="U27" s="137"/>
      <c r="V27" s="27"/>
      <c r="W27" s="137"/>
      <c r="X27" s="27"/>
      <c r="Y27" s="137"/>
      <c r="Z27" s="27"/>
      <c r="AA27" s="138"/>
    </row>
    <row r="28" spans="3:27" ht="33.75" thickBot="1" x14ac:dyDescent="0.85">
      <c r="C28" s="57" t="s">
        <v>89</v>
      </c>
      <c r="E28" s="80"/>
      <c r="F28" s="79"/>
      <c r="G28" s="80">
        <f>SUM(G11:G26)</f>
        <v>55324023370</v>
      </c>
      <c r="H28" s="80"/>
      <c r="I28" s="80">
        <f>SUM(I11:I26)</f>
        <v>53412613519.025238</v>
      </c>
      <c r="J28" s="80"/>
      <c r="K28" s="80">
        <f>SUM(K11:K26)</f>
        <v>1038000</v>
      </c>
      <c r="L28" s="80"/>
      <c r="M28" s="80">
        <f>SUM(M11:M26)</f>
        <v>16112084340</v>
      </c>
      <c r="N28" s="80"/>
      <c r="O28" s="80">
        <f>SUM(O11:O26)</f>
        <v>-1558957</v>
      </c>
      <c r="P28" s="80"/>
      <c r="Q28" s="80">
        <f>SUM(Q11:Q26)</f>
        <v>23966381374</v>
      </c>
      <c r="R28" s="80"/>
      <c r="S28" s="80">
        <f>SUM(S11:S26)</f>
        <v>2869331</v>
      </c>
      <c r="T28" s="80"/>
      <c r="U28" s="80">
        <f>SUM(U11:U26)</f>
        <v>364842</v>
      </c>
      <c r="V28" s="80"/>
      <c r="W28" s="80">
        <f>SUM(W11:W26)</f>
        <v>51828268561</v>
      </c>
      <c r="X28" s="80"/>
      <c r="Y28" s="80">
        <f>SUM(Y11:Y26)</f>
        <v>53993206041.10965</v>
      </c>
      <c r="Z28" s="79"/>
      <c r="AA28" s="83">
        <f>SUM(AA11:AA26)</f>
        <v>0</v>
      </c>
    </row>
    <row r="29" spans="3:27" ht="63.75" customHeight="1" thickTop="1" x14ac:dyDescent="0.8"/>
    <row r="30" spans="3:27" ht="30.75" customHeight="1" x14ac:dyDescent="0.95">
      <c r="O30" s="128">
        <v>2</v>
      </c>
    </row>
  </sheetData>
  <sortState xmlns:xlrd2="http://schemas.microsoft.com/office/spreadsheetml/2017/richdata2" ref="C11:AA26">
    <sortCondition descending="1" ref="S11:S2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2:28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28" ht="30" x14ac:dyDescent="0.6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5" t="s">
        <v>234</v>
      </c>
      <c r="E8" s="155" t="s">
        <v>2</v>
      </c>
      <c r="F8" s="155" t="s">
        <v>2</v>
      </c>
      <c r="G8" s="155" t="s">
        <v>2</v>
      </c>
      <c r="H8" s="155" t="s">
        <v>2</v>
      </c>
      <c r="I8" s="155" t="s">
        <v>2</v>
      </c>
      <c r="J8" s="155" t="s">
        <v>2</v>
      </c>
      <c r="K8" s="15"/>
      <c r="L8" s="155" t="s">
        <v>240</v>
      </c>
      <c r="M8" s="155" t="s">
        <v>4</v>
      </c>
      <c r="N8" s="155" t="s">
        <v>4</v>
      </c>
      <c r="O8" s="155" t="s">
        <v>4</v>
      </c>
      <c r="P8" s="155" t="s">
        <v>4</v>
      </c>
      <c r="Q8" s="155" t="s">
        <v>4</v>
      </c>
      <c r="R8" s="155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2" t="s">
        <v>89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2"/>
  <sheetViews>
    <sheetView rightToLeft="1" view="pageBreakPreview" zoomScale="60" zoomScaleNormal="90" workbookViewId="0">
      <selection activeCell="R13" sqref="R13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8" t="s">
        <v>132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2:38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9" x14ac:dyDescent="0.6">
      <c r="B4" s="158" t="s">
        <v>239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6" t="s">
        <v>121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9" t="s">
        <v>23</v>
      </c>
      <c r="C10" s="139" t="s">
        <v>23</v>
      </c>
      <c r="D10" s="139" t="s">
        <v>23</v>
      </c>
      <c r="E10" s="139" t="s">
        <v>23</v>
      </c>
      <c r="F10" s="139" t="s">
        <v>23</v>
      </c>
      <c r="G10" s="139" t="s">
        <v>23</v>
      </c>
      <c r="H10" s="139" t="s">
        <v>23</v>
      </c>
      <c r="I10" s="139" t="s">
        <v>23</v>
      </c>
      <c r="J10" s="139" t="s">
        <v>23</v>
      </c>
      <c r="K10" s="139" t="s">
        <v>23</v>
      </c>
      <c r="L10" s="139" t="s">
        <v>23</v>
      </c>
      <c r="M10" s="139" t="s">
        <v>23</v>
      </c>
      <c r="N10" s="139" t="s">
        <v>23</v>
      </c>
      <c r="P10" s="139" t="s">
        <v>234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240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6" customFormat="1" ht="45.75" customHeight="1" x14ac:dyDescent="0.6">
      <c r="B11" s="142" t="s">
        <v>24</v>
      </c>
      <c r="C11" s="23"/>
      <c r="D11" s="142" t="s">
        <v>25</v>
      </c>
      <c r="E11" s="23"/>
      <c r="F11" s="142" t="s">
        <v>26</v>
      </c>
      <c r="G11" s="23"/>
      <c r="H11" s="142" t="s">
        <v>27</v>
      </c>
      <c r="I11" s="23"/>
      <c r="J11" s="142" t="s">
        <v>96</v>
      </c>
      <c r="K11" s="23"/>
      <c r="L11" s="142" t="s">
        <v>29</v>
      </c>
      <c r="M11" s="23"/>
      <c r="N11" s="142" t="s">
        <v>22</v>
      </c>
      <c r="P11" s="142" t="s">
        <v>5</v>
      </c>
      <c r="Q11" s="23"/>
      <c r="R11" s="142" t="s">
        <v>6</v>
      </c>
      <c r="S11" s="23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23"/>
      <c r="AF11" s="142" t="s">
        <v>30</v>
      </c>
      <c r="AG11" s="23"/>
      <c r="AH11" s="142" t="s">
        <v>6</v>
      </c>
      <c r="AI11" s="23"/>
      <c r="AJ11" s="142" t="s">
        <v>7</v>
      </c>
      <c r="AK11" s="23"/>
      <c r="AL11" s="142" t="s">
        <v>11</v>
      </c>
    </row>
    <row r="12" spans="2:38" s="16" customFormat="1" ht="45.75" customHeight="1" x14ac:dyDescent="0.6">
      <c r="B12" s="143" t="s">
        <v>24</v>
      </c>
      <c r="C12" s="24"/>
      <c r="D12" s="143" t="s">
        <v>25</v>
      </c>
      <c r="E12" s="24"/>
      <c r="F12" s="143" t="s">
        <v>26</v>
      </c>
      <c r="G12" s="24"/>
      <c r="H12" s="143" t="s">
        <v>27</v>
      </c>
      <c r="I12" s="24"/>
      <c r="J12" s="143" t="s">
        <v>28</v>
      </c>
      <c r="K12" s="24"/>
      <c r="L12" s="143" t="s">
        <v>29</v>
      </c>
      <c r="M12" s="24"/>
      <c r="N12" s="143" t="s">
        <v>22</v>
      </c>
      <c r="P12" s="143" t="s">
        <v>5</v>
      </c>
      <c r="Q12" s="24"/>
      <c r="R12" s="143" t="s">
        <v>6</v>
      </c>
      <c r="S12" s="24"/>
      <c r="T12" s="143" t="s">
        <v>7</v>
      </c>
      <c r="V12" s="143" t="s">
        <v>5</v>
      </c>
      <c r="W12" s="24"/>
      <c r="X12" s="143" t="s">
        <v>6</v>
      </c>
      <c r="Z12" s="143" t="s">
        <v>5</v>
      </c>
      <c r="AA12" s="24"/>
      <c r="AB12" s="143" t="s">
        <v>12</v>
      </c>
      <c r="AD12" s="143" t="s">
        <v>5</v>
      </c>
      <c r="AE12" s="24"/>
      <c r="AF12" s="143" t="s">
        <v>30</v>
      </c>
      <c r="AG12" s="24"/>
      <c r="AH12" s="143" t="s">
        <v>6</v>
      </c>
      <c r="AI12" s="24"/>
      <c r="AJ12" s="143" t="s">
        <v>7</v>
      </c>
      <c r="AK12" s="24"/>
      <c r="AL12" s="143" t="s">
        <v>11</v>
      </c>
    </row>
    <row r="13" spans="2:38" ht="21.75" x14ac:dyDescent="0.6">
      <c r="B13" s="3" t="s">
        <v>187</v>
      </c>
      <c r="C13" s="3"/>
      <c r="D13" s="3" t="s">
        <v>104</v>
      </c>
      <c r="E13" s="3"/>
      <c r="F13" s="3" t="s">
        <v>104</v>
      </c>
      <c r="G13" s="3"/>
      <c r="H13" s="3" t="s">
        <v>188</v>
      </c>
      <c r="I13" s="3"/>
      <c r="J13" s="3" t="s">
        <v>189</v>
      </c>
      <c r="K13" s="3"/>
      <c r="L13" s="3">
        <v>18</v>
      </c>
      <c r="M13" s="3"/>
      <c r="N13" s="3">
        <v>18</v>
      </c>
      <c r="O13" s="3"/>
      <c r="P13" s="3">
        <v>47500</v>
      </c>
      <c r="Q13" s="3"/>
      <c r="R13" s="3">
        <v>45255000000</v>
      </c>
      <c r="S13" s="3"/>
      <c r="T13" s="3">
        <v>44879364140</v>
      </c>
      <c r="U13" s="3"/>
      <c r="V13" s="3">
        <v>0</v>
      </c>
      <c r="W13" s="3"/>
      <c r="X13" s="3">
        <v>0</v>
      </c>
      <c r="Y13" s="3"/>
      <c r="Z13" s="3">
        <v>6400</v>
      </c>
      <c r="AA13" s="3"/>
      <c r="AB13" s="3">
        <v>6014909603</v>
      </c>
      <c r="AC13" s="3"/>
      <c r="AD13" s="3">
        <v>41100</v>
      </c>
      <c r="AE13" s="3"/>
      <c r="AF13" s="3">
        <v>910000</v>
      </c>
      <c r="AG13" s="3"/>
      <c r="AH13" s="3">
        <v>39157484211</v>
      </c>
      <c r="AI13" s="3"/>
      <c r="AJ13" s="3">
        <v>37394221068</v>
      </c>
      <c r="AK13" s="2"/>
      <c r="AL13" s="65" t="s">
        <v>253</v>
      </c>
    </row>
    <row r="14" spans="2:38" ht="21.75" x14ac:dyDescent="0.6">
      <c r="B14" s="3" t="s">
        <v>254</v>
      </c>
      <c r="C14" s="3"/>
      <c r="D14" s="3" t="s">
        <v>104</v>
      </c>
      <c r="E14" s="3"/>
      <c r="F14" s="3" t="s">
        <v>104</v>
      </c>
      <c r="G14" s="3"/>
      <c r="H14" s="3" t="s">
        <v>255</v>
      </c>
      <c r="I14" s="3"/>
      <c r="J14" s="3" t="s">
        <v>256</v>
      </c>
      <c r="K14" s="3"/>
      <c r="L14" s="3">
        <v>0</v>
      </c>
      <c r="M14" s="3"/>
      <c r="N14" s="3">
        <v>0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32700</v>
      </c>
      <c r="W14" s="3"/>
      <c r="X14" s="3">
        <v>17941785340</v>
      </c>
      <c r="Y14" s="3"/>
      <c r="Z14" s="3">
        <v>0</v>
      </c>
      <c r="AA14" s="3"/>
      <c r="AB14" s="3">
        <v>0</v>
      </c>
      <c r="AC14" s="3"/>
      <c r="AD14" s="3">
        <v>32700</v>
      </c>
      <c r="AE14" s="3"/>
      <c r="AF14" s="3">
        <v>540000</v>
      </c>
      <c r="AG14" s="3"/>
      <c r="AH14" s="3">
        <v>17941785340</v>
      </c>
      <c r="AI14" s="3"/>
      <c r="AJ14" s="3">
        <v>17654799487</v>
      </c>
      <c r="AK14" s="2"/>
      <c r="AL14" s="65" t="s">
        <v>257</v>
      </c>
    </row>
    <row r="15" spans="2:38" ht="21.75" x14ac:dyDescent="0.6">
      <c r="B15" s="3" t="s">
        <v>258</v>
      </c>
      <c r="C15" s="3"/>
      <c r="D15" s="3" t="s">
        <v>104</v>
      </c>
      <c r="E15" s="3"/>
      <c r="F15" s="3" t="s">
        <v>104</v>
      </c>
      <c r="G15" s="3"/>
      <c r="H15" s="3" t="s">
        <v>259</v>
      </c>
      <c r="I15" s="3"/>
      <c r="J15" s="3" t="s">
        <v>260</v>
      </c>
      <c r="K15" s="3"/>
      <c r="L15" s="3">
        <v>0</v>
      </c>
      <c r="M15" s="3"/>
      <c r="N15" s="3">
        <v>0</v>
      </c>
      <c r="O15" s="3"/>
      <c r="P15" s="3">
        <v>0</v>
      </c>
      <c r="Q15" s="3"/>
      <c r="R15" s="3">
        <v>0</v>
      </c>
      <c r="S15" s="3"/>
      <c r="T15" s="3">
        <v>0</v>
      </c>
      <c r="U15" s="3"/>
      <c r="V15" s="3">
        <v>19500</v>
      </c>
      <c r="W15" s="3"/>
      <c r="X15" s="3">
        <v>10313919050</v>
      </c>
      <c r="Y15" s="3"/>
      <c r="Z15" s="3">
        <v>0</v>
      </c>
      <c r="AA15" s="3"/>
      <c r="AB15" s="3">
        <v>0</v>
      </c>
      <c r="AC15" s="3"/>
      <c r="AD15" s="3">
        <v>19500</v>
      </c>
      <c r="AE15" s="3"/>
      <c r="AF15" s="3">
        <v>525000</v>
      </c>
      <c r="AG15" s="3"/>
      <c r="AH15" s="3">
        <v>10313919050</v>
      </c>
      <c r="AI15" s="3"/>
      <c r="AJ15" s="3">
        <v>10235644453</v>
      </c>
      <c r="AK15" s="2"/>
      <c r="AL15" s="65" t="s">
        <v>261</v>
      </c>
    </row>
    <row r="16" spans="2:38" ht="21.75" x14ac:dyDescent="0.6">
      <c r="B16" s="3" t="s">
        <v>106</v>
      </c>
      <c r="C16" s="3"/>
      <c r="D16" s="3" t="s">
        <v>104</v>
      </c>
      <c r="E16" s="3"/>
      <c r="F16" s="3" t="s">
        <v>104</v>
      </c>
      <c r="G16" s="3"/>
      <c r="H16" s="3" t="s">
        <v>68</v>
      </c>
      <c r="I16" s="3"/>
      <c r="J16" s="3" t="s">
        <v>107</v>
      </c>
      <c r="K16" s="3"/>
      <c r="L16" s="3">
        <v>0</v>
      </c>
      <c r="M16" s="3"/>
      <c r="N16" s="3">
        <v>0</v>
      </c>
      <c r="O16" s="3"/>
      <c r="P16" s="3">
        <v>14991</v>
      </c>
      <c r="Q16" s="3"/>
      <c r="R16" s="3">
        <v>9341060288</v>
      </c>
      <c r="S16" s="3"/>
      <c r="T16" s="3">
        <v>10244940997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14991</v>
      </c>
      <c r="AE16" s="3"/>
      <c r="AF16" s="3">
        <v>690000</v>
      </c>
      <c r="AG16" s="3"/>
      <c r="AH16" s="3">
        <v>9341060288</v>
      </c>
      <c r="AI16" s="3"/>
      <c r="AJ16" s="3">
        <v>10341915188</v>
      </c>
      <c r="AK16" s="2"/>
      <c r="AL16" s="65" t="s">
        <v>262</v>
      </c>
    </row>
    <row r="17" spans="2:38" ht="21.75" x14ac:dyDescent="0.6">
      <c r="B17" s="3" t="s">
        <v>109</v>
      </c>
      <c r="C17" s="3"/>
      <c r="D17" s="3" t="s">
        <v>104</v>
      </c>
      <c r="E17" s="3"/>
      <c r="F17" s="3" t="s">
        <v>104</v>
      </c>
      <c r="G17" s="3"/>
      <c r="H17" s="3" t="s">
        <v>68</v>
      </c>
      <c r="I17" s="3"/>
      <c r="J17" s="3" t="s">
        <v>110</v>
      </c>
      <c r="K17" s="3"/>
      <c r="L17" s="3">
        <v>0</v>
      </c>
      <c r="M17" s="3"/>
      <c r="N17" s="3">
        <v>0</v>
      </c>
      <c r="O17" s="3"/>
      <c r="P17" s="3">
        <v>10210</v>
      </c>
      <c r="Q17" s="3"/>
      <c r="R17" s="3">
        <v>6516162592</v>
      </c>
      <c r="S17" s="3"/>
      <c r="T17" s="3">
        <v>6571904526</v>
      </c>
      <c r="U17" s="3"/>
      <c r="V17" s="3">
        <v>3800</v>
      </c>
      <c r="W17" s="3"/>
      <c r="X17" s="3">
        <v>2478049065</v>
      </c>
      <c r="Y17" s="3"/>
      <c r="Z17" s="3">
        <v>0</v>
      </c>
      <c r="AA17" s="3"/>
      <c r="AB17" s="3">
        <v>0</v>
      </c>
      <c r="AC17" s="3"/>
      <c r="AD17" s="3">
        <v>14010</v>
      </c>
      <c r="AE17" s="3"/>
      <c r="AF17" s="3">
        <v>653190</v>
      </c>
      <c r="AG17" s="3"/>
      <c r="AH17" s="3">
        <v>8994211657</v>
      </c>
      <c r="AI17" s="3"/>
      <c r="AJ17" s="3">
        <v>9149533246</v>
      </c>
      <c r="AK17" s="2"/>
      <c r="AL17" s="65" t="s">
        <v>263</v>
      </c>
    </row>
    <row r="18" spans="2:38" ht="21.75" x14ac:dyDescent="0.6">
      <c r="B18" s="3" t="s">
        <v>112</v>
      </c>
      <c r="C18" s="3"/>
      <c r="D18" s="3" t="s">
        <v>104</v>
      </c>
      <c r="E18" s="3"/>
      <c r="F18" s="3" t="s">
        <v>104</v>
      </c>
      <c r="G18" s="3"/>
      <c r="H18" s="3" t="s">
        <v>113</v>
      </c>
      <c r="I18" s="3"/>
      <c r="J18" s="3" t="s">
        <v>114</v>
      </c>
      <c r="K18" s="3"/>
      <c r="L18" s="3">
        <v>18</v>
      </c>
      <c r="M18" s="3"/>
      <c r="N18" s="3">
        <v>18</v>
      </c>
      <c r="O18" s="3"/>
      <c r="P18" s="3">
        <v>12100</v>
      </c>
      <c r="Q18" s="3"/>
      <c r="R18" s="3">
        <v>12105448453</v>
      </c>
      <c r="S18" s="3"/>
      <c r="T18" s="3">
        <v>11492916531</v>
      </c>
      <c r="U18" s="3"/>
      <c r="V18" s="3">
        <v>0</v>
      </c>
      <c r="W18" s="3"/>
      <c r="X18" s="3">
        <v>0</v>
      </c>
      <c r="Y18" s="3"/>
      <c r="Z18" s="3">
        <v>4100</v>
      </c>
      <c r="AA18" s="3"/>
      <c r="AB18" s="3">
        <v>3906291858</v>
      </c>
      <c r="AC18" s="3"/>
      <c r="AD18" s="3">
        <v>8000</v>
      </c>
      <c r="AE18" s="3"/>
      <c r="AF18" s="3">
        <v>900000</v>
      </c>
      <c r="AG18" s="3"/>
      <c r="AH18" s="3">
        <v>8003602283</v>
      </c>
      <c r="AI18" s="3"/>
      <c r="AJ18" s="3">
        <v>7198695000</v>
      </c>
      <c r="AK18" s="2"/>
      <c r="AL18" s="65" t="s">
        <v>264</v>
      </c>
    </row>
    <row r="19" spans="2:38" ht="21.75" x14ac:dyDescent="0.6">
      <c r="B19" s="3" t="s">
        <v>200</v>
      </c>
      <c r="C19" s="3"/>
      <c r="D19" s="3" t="s">
        <v>104</v>
      </c>
      <c r="E19" s="3"/>
      <c r="F19" s="3" t="s">
        <v>104</v>
      </c>
      <c r="G19" s="3"/>
      <c r="H19" s="3" t="s">
        <v>201</v>
      </c>
      <c r="I19" s="3"/>
      <c r="J19" s="3" t="s">
        <v>202</v>
      </c>
      <c r="K19" s="3"/>
      <c r="L19" s="3">
        <v>17</v>
      </c>
      <c r="M19" s="3"/>
      <c r="N19" s="3">
        <v>17</v>
      </c>
      <c r="O19" s="3"/>
      <c r="P19" s="3">
        <v>7200</v>
      </c>
      <c r="Q19" s="3"/>
      <c r="R19" s="3">
        <v>6772827352</v>
      </c>
      <c r="S19" s="3"/>
      <c r="T19" s="3">
        <v>6875833529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7200</v>
      </c>
      <c r="AE19" s="3"/>
      <c r="AF19" s="3">
        <v>931820</v>
      </c>
      <c r="AG19" s="3"/>
      <c r="AH19" s="3">
        <v>6772827352</v>
      </c>
      <c r="AI19" s="3"/>
      <c r="AJ19" s="3">
        <v>6707887974</v>
      </c>
      <c r="AK19" s="2"/>
      <c r="AL19" s="65" t="s">
        <v>265</v>
      </c>
    </row>
    <row r="20" spans="2:38" ht="21.75" x14ac:dyDescent="0.6">
      <c r="B20" s="3" t="s">
        <v>266</v>
      </c>
      <c r="C20" s="3"/>
      <c r="D20" s="3" t="s">
        <v>104</v>
      </c>
      <c r="E20" s="3"/>
      <c r="F20" s="3" t="s">
        <v>104</v>
      </c>
      <c r="G20" s="3"/>
      <c r="H20" s="3" t="s">
        <v>267</v>
      </c>
      <c r="I20" s="3"/>
      <c r="J20" s="3" t="s">
        <v>268</v>
      </c>
      <c r="K20" s="3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5000</v>
      </c>
      <c r="W20" s="3"/>
      <c r="X20" s="3">
        <v>4050724056</v>
      </c>
      <c r="Y20" s="3"/>
      <c r="Z20" s="3">
        <v>0</v>
      </c>
      <c r="AA20" s="3"/>
      <c r="AB20" s="3">
        <v>0</v>
      </c>
      <c r="AC20" s="3"/>
      <c r="AD20" s="3">
        <v>5000</v>
      </c>
      <c r="AE20" s="3"/>
      <c r="AF20" s="3">
        <v>813406</v>
      </c>
      <c r="AG20" s="3"/>
      <c r="AH20" s="3">
        <v>4050724056</v>
      </c>
      <c r="AI20" s="3"/>
      <c r="AJ20" s="3">
        <v>4066292850</v>
      </c>
      <c r="AK20" s="2"/>
      <c r="AL20" s="65" t="s">
        <v>269</v>
      </c>
    </row>
    <row r="21" spans="2:38" ht="21.75" x14ac:dyDescent="0.6">
      <c r="B21" s="3" t="s">
        <v>172</v>
      </c>
      <c r="C21" s="3"/>
      <c r="D21" s="3" t="s">
        <v>104</v>
      </c>
      <c r="E21" s="3"/>
      <c r="F21" s="3" t="s">
        <v>104</v>
      </c>
      <c r="G21" s="3"/>
      <c r="H21" s="3" t="s">
        <v>270</v>
      </c>
      <c r="I21" s="3"/>
      <c r="J21" s="3" t="s">
        <v>271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4000</v>
      </c>
      <c r="W21" s="3"/>
      <c r="X21" s="3">
        <v>2420478632</v>
      </c>
      <c r="Y21" s="3"/>
      <c r="Z21" s="3">
        <v>0</v>
      </c>
      <c r="AA21" s="3"/>
      <c r="AB21" s="3">
        <v>0</v>
      </c>
      <c r="AC21" s="3"/>
      <c r="AD21" s="3">
        <v>4000</v>
      </c>
      <c r="AE21" s="3"/>
      <c r="AF21" s="3">
        <v>606915</v>
      </c>
      <c r="AG21" s="3"/>
      <c r="AH21" s="3">
        <v>2420478632</v>
      </c>
      <c r="AI21" s="3"/>
      <c r="AJ21" s="3">
        <v>2427219986</v>
      </c>
      <c r="AK21" s="2"/>
      <c r="AL21" s="65" t="s">
        <v>236</v>
      </c>
    </row>
    <row r="22" spans="2:38" ht="21.75" x14ac:dyDescent="0.6">
      <c r="B22" s="3" t="s">
        <v>164</v>
      </c>
      <c r="C22" s="3"/>
      <c r="D22" s="3" t="s">
        <v>104</v>
      </c>
      <c r="E22" s="3"/>
      <c r="F22" s="3" t="s">
        <v>104</v>
      </c>
      <c r="G22" s="3"/>
      <c r="H22" s="3" t="s">
        <v>68</v>
      </c>
      <c r="I22" s="3"/>
      <c r="J22" s="3" t="s">
        <v>272</v>
      </c>
      <c r="K22" s="3"/>
      <c r="L22" s="3">
        <v>0</v>
      </c>
      <c r="M22" s="3"/>
      <c r="N22" s="3">
        <v>0</v>
      </c>
      <c r="O22" s="3"/>
      <c r="P22" s="3">
        <v>0</v>
      </c>
      <c r="Q22" s="3"/>
      <c r="R22" s="3">
        <v>0</v>
      </c>
      <c r="S22" s="3"/>
      <c r="T22" s="3">
        <v>0</v>
      </c>
      <c r="U22" s="3"/>
      <c r="V22" s="3">
        <v>2400</v>
      </c>
      <c r="W22" s="3"/>
      <c r="X22" s="3">
        <v>1473579035</v>
      </c>
      <c r="Y22" s="3"/>
      <c r="Z22" s="3">
        <v>0</v>
      </c>
      <c r="AA22" s="3"/>
      <c r="AB22" s="3">
        <v>0</v>
      </c>
      <c r="AC22" s="3"/>
      <c r="AD22" s="3">
        <v>2400</v>
      </c>
      <c r="AE22" s="3"/>
      <c r="AF22" s="3">
        <v>614760</v>
      </c>
      <c r="AG22" s="3"/>
      <c r="AH22" s="3">
        <v>1473579035</v>
      </c>
      <c r="AI22" s="3"/>
      <c r="AJ22" s="3">
        <v>1475156579</v>
      </c>
      <c r="AK22" s="2"/>
      <c r="AL22" s="65" t="s">
        <v>273</v>
      </c>
    </row>
    <row r="23" spans="2:38" ht="21.75" x14ac:dyDescent="0.6">
      <c r="B23" s="3" t="s">
        <v>191</v>
      </c>
      <c r="C23" s="3"/>
      <c r="D23" s="3" t="s">
        <v>104</v>
      </c>
      <c r="E23" s="3"/>
      <c r="F23" s="3" t="s">
        <v>104</v>
      </c>
      <c r="G23" s="3"/>
      <c r="H23" s="3" t="s">
        <v>188</v>
      </c>
      <c r="I23" s="3"/>
      <c r="J23" s="3" t="s">
        <v>192</v>
      </c>
      <c r="K23" s="3"/>
      <c r="L23" s="3">
        <v>18</v>
      </c>
      <c r="M23" s="3"/>
      <c r="N23" s="3">
        <v>18</v>
      </c>
      <c r="O23" s="3"/>
      <c r="P23" s="3">
        <v>30600</v>
      </c>
      <c r="Q23" s="3"/>
      <c r="R23" s="3">
        <v>29964744000</v>
      </c>
      <c r="S23" s="3"/>
      <c r="T23" s="3">
        <v>29982564675</v>
      </c>
      <c r="U23" s="3"/>
      <c r="V23" s="3">
        <v>0</v>
      </c>
      <c r="W23" s="3"/>
      <c r="X23" s="3">
        <v>0</v>
      </c>
      <c r="Y23" s="3"/>
      <c r="Z23" s="3">
        <v>30000</v>
      </c>
      <c r="AA23" s="3"/>
      <c r="AB23" s="3">
        <v>29184709316</v>
      </c>
      <c r="AC23" s="3"/>
      <c r="AD23" s="3">
        <v>600</v>
      </c>
      <c r="AE23" s="3"/>
      <c r="AF23" s="3">
        <v>953000</v>
      </c>
      <c r="AG23" s="3"/>
      <c r="AH23" s="3">
        <v>587544000</v>
      </c>
      <c r="AI23" s="3"/>
      <c r="AJ23" s="3">
        <v>571696361</v>
      </c>
      <c r="AK23" s="2"/>
      <c r="AL23" s="65" t="s">
        <v>274</v>
      </c>
    </row>
    <row r="24" spans="2:38" ht="21.75" x14ac:dyDescent="0.6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2"/>
      <c r="AL24" s="65"/>
    </row>
    <row r="25" spans="2:38" ht="27" thickBot="1" x14ac:dyDescent="0.65">
      <c r="B25" s="157" t="s">
        <v>89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2"/>
      <c r="P25" s="70">
        <f>SUM(P13:P23)</f>
        <v>122601</v>
      </c>
      <c r="Q25" s="28"/>
      <c r="R25" s="70">
        <f>SUM(R13:R23)</f>
        <v>109955242685</v>
      </c>
      <c r="S25" s="28"/>
      <c r="T25" s="70">
        <f>SUM(T13:T23)</f>
        <v>110047524398</v>
      </c>
      <c r="U25" s="28"/>
      <c r="V25" s="70">
        <f>SUM(V13:V23)</f>
        <v>67400</v>
      </c>
      <c r="W25" s="28"/>
      <c r="X25" s="70">
        <f>SUM(X13:X23)</f>
        <v>38678535178</v>
      </c>
      <c r="Y25" s="28"/>
      <c r="Z25" s="70">
        <f>SUM(Z13:Z23)</f>
        <v>40500</v>
      </c>
      <c r="AA25" s="28"/>
      <c r="AB25" s="70">
        <f>SUM(AB13:AB23)</f>
        <v>39105910777</v>
      </c>
      <c r="AC25" s="28"/>
      <c r="AD25" s="70">
        <f>SUM(AD13:AD23)</f>
        <v>149501</v>
      </c>
      <c r="AE25" s="71"/>
      <c r="AF25" s="70"/>
      <c r="AG25" s="28"/>
      <c r="AH25" s="70">
        <f>SUM(AH13:AH23)</f>
        <v>109057215904</v>
      </c>
      <c r="AI25" s="28"/>
      <c r="AJ25" s="70">
        <f>SUM(AJ13:AJ23)</f>
        <v>107223062192</v>
      </c>
      <c r="AK25" s="28"/>
      <c r="AL25" s="82">
        <f>SUM(AL13:AL23)</f>
        <v>0</v>
      </c>
    </row>
    <row r="26" spans="2:38" ht="21" customHeight="1" thickTop="1" x14ac:dyDescent="0.6"/>
    <row r="32" spans="2:38" ht="33" x14ac:dyDescent="0.8">
      <c r="T32" s="57">
        <v>4</v>
      </c>
    </row>
  </sheetData>
  <sortState xmlns:xlrd2="http://schemas.microsoft.com/office/spreadsheetml/2017/richdata2" ref="B13:AL24">
    <sortCondition descending="1" ref="AJ13:AJ24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70" zoomScaleNormal="70" zoomScaleSheetLayoutView="70" workbookViewId="0">
      <selection activeCell="L10" sqref="L10:P10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8" t="s">
        <v>132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2:32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2:32" ht="39" x14ac:dyDescent="0.6">
      <c r="B4" s="158" t="s">
        <v>239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1" t="s">
        <v>36</v>
      </c>
      <c r="C10" s="141" t="s">
        <v>36</v>
      </c>
      <c r="D10" s="141" t="s">
        <v>36</v>
      </c>
      <c r="E10" s="141" t="s">
        <v>36</v>
      </c>
      <c r="F10" s="141" t="s">
        <v>36</v>
      </c>
      <c r="G10" s="141" t="s">
        <v>36</v>
      </c>
      <c r="H10" s="141" t="s">
        <v>36</v>
      </c>
      <c r="I10" s="141" t="s">
        <v>36</v>
      </c>
      <c r="J10" s="141" t="s">
        <v>36</v>
      </c>
      <c r="L10" s="141" t="s">
        <v>234</v>
      </c>
      <c r="M10" s="141" t="s">
        <v>2</v>
      </c>
      <c r="N10" s="141" t="s">
        <v>2</v>
      </c>
      <c r="O10" s="141" t="s">
        <v>2</v>
      </c>
      <c r="P10" s="141" t="s">
        <v>2</v>
      </c>
      <c r="R10" s="141" t="s">
        <v>3</v>
      </c>
      <c r="S10" s="141" t="s">
        <v>3</v>
      </c>
      <c r="T10" s="141" t="s">
        <v>3</v>
      </c>
      <c r="U10" s="141" t="s">
        <v>3</v>
      </c>
      <c r="V10" s="141" t="s">
        <v>3</v>
      </c>
      <c r="W10" s="141" t="s">
        <v>3</v>
      </c>
      <c r="X10" s="141" t="s">
        <v>3</v>
      </c>
      <c r="Z10" s="141" t="s">
        <v>240</v>
      </c>
      <c r="AA10" s="141" t="s">
        <v>4</v>
      </c>
      <c r="AB10" s="141" t="s">
        <v>4</v>
      </c>
      <c r="AC10" s="141" t="s">
        <v>4</v>
      </c>
      <c r="AD10" s="141" t="s">
        <v>4</v>
      </c>
      <c r="AE10" s="141" t="s">
        <v>4</v>
      </c>
      <c r="AF10" s="141" t="s">
        <v>4</v>
      </c>
    </row>
    <row r="11" spans="2:32" s="16" customFormat="1" x14ac:dyDescent="0.6">
      <c r="B11" s="142" t="s">
        <v>37</v>
      </c>
      <c r="C11" s="23"/>
      <c r="D11" s="142" t="s">
        <v>96</v>
      </c>
      <c r="E11" s="23"/>
      <c r="F11" s="142" t="s">
        <v>29</v>
      </c>
      <c r="G11" s="23"/>
      <c r="H11" s="142" t="s">
        <v>38</v>
      </c>
      <c r="I11" s="23"/>
      <c r="J11" s="142" t="s">
        <v>26</v>
      </c>
      <c r="L11" s="142" t="s">
        <v>5</v>
      </c>
      <c r="M11" s="23"/>
      <c r="N11" s="142" t="s">
        <v>6</v>
      </c>
      <c r="O11" s="23"/>
      <c r="P11" s="142" t="s">
        <v>7</v>
      </c>
      <c r="R11" s="142" t="s">
        <v>8</v>
      </c>
      <c r="S11" s="142" t="s">
        <v>8</v>
      </c>
      <c r="T11" s="142" t="s">
        <v>8</v>
      </c>
      <c r="U11" s="23"/>
      <c r="V11" s="142" t="s">
        <v>9</v>
      </c>
      <c r="W11" s="142" t="s">
        <v>9</v>
      </c>
      <c r="X11" s="142" t="s">
        <v>9</v>
      </c>
      <c r="Z11" s="142" t="s">
        <v>5</v>
      </c>
      <c r="AA11" s="23"/>
      <c r="AB11" s="142" t="s">
        <v>6</v>
      </c>
      <c r="AC11" s="23"/>
      <c r="AD11" s="142" t="s">
        <v>7</v>
      </c>
      <c r="AE11" s="23"/>
      <c r="AF11" s="142" t="s">
        <v>39</v>
      </c>
    </row>
    <row r="12" spans="2:32" s="16" customFormat="1" ht="75.75" customHeight="1" x14ac:dyDescent="0.6">
      <c r="B12" s="143" t="s">
        <v>37</v>
      </c>
      <c r="C12" s="24"/>
      <c r="D12" s="143" t="s">
        <v>28</v>
      </c>
      <c r="E12" s="24"/>
      <c r="F12" s="143" t="s">
        <v>29</v>
      </c>
      <c r="G12" s="24"/>
      <c r="H12" s="143" t="s">
        <v>38</v>
      </c>
      <c r="I12" s="24"/>
      <c r="J12" s="143" t="s">
        <v>26</v>
      </c>
      <c r="L12" s="143" t="s">
        <v>5</v>
      </c>
      <c r="M12" s="24"/>
      <c r="N12" s="143" t="s">
        <v>6</v>
      </c>
      <c r="O12" s="24"/>
      <c r="P12" s="143" t="s">
        <v>7</v>
      </c>
      <c r="R12" s="143" t="s">
        <v>5</v>
      </c>
      <c r="S12" s="24"/>
      <c r="T12" s="143" t="s">
        <v>6</v>
      </c>
      <c r="U12" s="24"/>
      <c r="V12" s="143" t="s">
        <v>5</v>
      </c>
      <c r="W12" s="24"/>
      <c r="X12" s="143" t="s">
        <v>12</v>
      </c>
      <c r="Z12" s="143" t="s">
        <v>5</v>
      </c>
      <c r="AA12" s="24"/>
      <c r="AB12" s="143" t="s">
        <v>6</v>
      </c>
      <c r="AC12" s="24"/>
      <c r="AD12" s="143" t="s">
        <v>7</v>
      </c>
      <c r="AE12" s="24"/>
      <c r="AF12" s="143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27"/>
      <c r="AF13" s="87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27"/>
      <c r="AF14" s="87"/>
    </row>
    <row r="15" spans="2:32" ht="27" thickBot="1" x14ac:dyDescent="0.7">
      <c r="B15" s="159" t="s">
        <v>89</v>
      </c>
      <c r="C15" s="159"/>
      <c r="D15" s="159"/>
      <c r="E15" s="159"/>
      <c r="F15" s="159"/>
      <c r="G15" s="159"/>
      <c r="H15" s="159"/>
      <c r="I15" s="159"/>
      <c r="J15" s="159"/>
      <c r="K15" s="27"/>
      <c r="L15" s="88">
        <f>SUM(L13:L13)</f>
        <v>0</v>
      </c>
      <c r="M15" s="27"/>
      <c r="N15" s="88">
        <f>SUM(N13:N13)</f>
        <v>0</v>
      </c>
      <c r="O15" s="27"/>
      <c r="P15" s="88">
        <f>SUM(P13:P13)</f>
        <v>0</v>
      </c>
      <c r="Q15" s="27"/>
      <c r="R15" s="88">
        <f>SUM(R13:R13)</f>
        <v>0</v>
      </c>
      <c r="S15" s="27"/>
      <c r="T15" s="88">
        <f>SUM(T13:T13)</f>
        <v>0</v>
      </c>
      <c r="U15" s="27"/>
      <c r="V15" s="88">
        <f>SUM(V13:V13)</f>
        <v>0</v>
      </c>
      <c r="W15" s="27"/>
      <c r="X15" s="88">
        <f>SUM(X13:X13)</f>
        <v>0</v>
      </c>
      <c r="Y15" s="27"/>
      <c r="Z15" s="88">
        <f>SUM(Z13:Z13)</f>
        <v>0</v>
      </c>
      <c r="AA15" s="27"/>
      <c r="AB15" s="88">
        <f>SUM(AB13:AB13)</f>
        <v>0</v>
      </c>
      <c r="AC15" s="27"/>
      <c r="AD15" s="88">
        <f>SUM(AD13:AD13)</f>
        <v>0</v>
      </c>
      <c r="AE15" s="27"/>
      <c r="AF15" s="89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zoomScale="60" zoomScaleNormal="80" workbookViewId="0">
      <selection activeCell="L29" sqref="L2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9" t="s">
        <v>132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9.25" customHeight="1" x14ac:dyDescent="0.55000000000000004">
      <c r="B4" s="139" t="s">
        <v>239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0" t="s">
        <v>40</v>
      </c>
      <c r="D8" s="141" t="s">
        <v>41</v>
      </c>
      <c r="E8" s="141" t="s">
        <v>41</v>
      </c>
      <c r="F8" s="141" t="s">
        <v>41</v>
      </c>
      <c r="G8" s="141" t="s">
        <v>41</v>
      </c>
      <c r="H8" s="141" t="s">
        <v>41</v>
      </c>
      <c r="I8" s="141" t="s">
        <v>41</v>
      </c>
      <c r="J8" s="141" t="s">
        <v>41</v>
      </c>
      <c r="L8" s="141" t="s">
        <v>234</v>
      </c>
      <c r="N8" s="141" t="s">
        <v>3</v>
      </c>
      <c r="O8" s="141" t="s">
        <v>3</v>
      </c>
      <c r="P8" s="141" t="s">
        <v>3</v>
      </c>
      <c r="R8" s="141" t="s">
        <v>240</v>
      </c>
      <c r="S8" s="141" t="s">
        <v>4</v>
      </c>
      <c r="T8" s="141" t="s">
        <v>4</v>
      </c>
    </row>
    <row r="9" spans="2:28" s="4" customFormat="1" ht="63.75" customHeight="1" x14ac:dyDescent="0.55000000000000004">
      <c r="B9" s="162" t="s">
        <v>40</v>
      </c>
      <c r="D9" s="160" t="s">
        <v>42</v>
      </c>
      <c r="E9" s="38"/>
      <c r="F9" s="160" t="s">
        <v>43</v>
      </c>
      <c r="G9" s="38"/>
      <c r="H9" s="160" t="s">
        <v>44</v>
      </c>
      <c r="I9" s="38"/>
      <c r="J9" s="160" t="s">
        <v>29</v>
      </c>
      <c r="L9" s="160" t="s">
        <v>45</v>
      </c>
      <c r="N9" s="160" t="s">
        <v>46</v>
      </c>
      <c r="O9" s="38"/>
      <c r="P9" s="160" t="s">
        <v>47</v>
      </c>
      <c r="R9" s="160" t="s">
        <v>45</v>
      </c>
      <c r="S9" s="38"/>
      <c r="T9" s="161" t="s">
        <v>39</v>
      </c>
    </row>
    <row r="10" spans="2:28" s="4" customFormat="1" ht="21.75" customHeight="1" x14ac:dyDescent="0.55000000000000004">
      <c r="B10" s="5" t="s">
        <v>49</v>
      </c>
      <c r="C10" s="5"/>
      <c r="D10" s="30" t="s">
        <v>135</v>
      </c>
      <c r="E10" s="5"/>
      <c r="F10" s="5" t="s">
        <v>51</v>
      </c>
      <c r="G10" s="5"/>
      <c r="H10" s="5" t="s">
        <v>136</v>
      </c>
      <c r="I10" s="5"/>
      <c r="J10" s="31">
        <v>0</v>
      </c>
      <c r="K10" s="5"/>
      <c r="L10" s="31">
        <v>20000000</v>
      </c>
      <c r="M10" s="5"/>
      <c r="N10" s="31">
        <v>0</v>
      </c>
      <c r="O10" s="5"/>
      <c r="P10" s="31">
        <v>0</v>
      </c>
      <c r="Q10" s="5"/>
      <c r="R10" s="31">
        <v>20000000</v>
      </c>
      <c r="S10" s="5"/>
      <c r="T10" s="34" t="s">
        <v>285</v>
      </c>
    </row>
    <row r="11" spans="2:28" s="4" customFormat="1" ht="21.75" customHeight="1" x14ac:dyDescent="0.55000000000000004">
      <c r="B11" s="5" t="s">
        <v>49</v>
      </c>
      <c r="C11" s="5"/>
      <c r="D11" s="30" t="s">
        <v>137</v>
      </c>
      <c r="E11" s="5"/>
      <c r="F11" s="5" t="s">
        <v>48</v>
      </c>
      <c r="G11" s="5"/>
      <c r="H11" s="5" t="s">
        <v>136</v>
      </c>
      <c r="I11" s="5"/>
      <c r="J11" s="31">
        <v>0</v>
      </c>
      <c r="K11" s="5"/>
      <c r="L11" s="31">
        <v>621104866</v>
      </c>
      <c r="M11" s="5"/>
      <c r="N11" s="31">
        <v>705595</v>
      </c>
      <c r="O11" s="5"/>
      <c r="P11" s="31">
        <v>621124200</v>
      </c>
      <c r="Q11" s="5"/>
      <c r="R11" s="31">
        <v>686261</v>
      </c>
      <c r="S11" s="5"/>
      <c r="T11" s="34" t="s">
        <v>217</v>
      </c>
    </row>
    <row r="12" spans="2:28" s="4" customFormat="1" ht="21.75" customHeight="1" x14ac:dyDescent="0.55000000000000004">
      <c r="B12" s="5" t="s">
        <v>49</v>
      </c>
      <c r="C12" s="5"/>
      <c r="D12" s="30" t="s">
        <v>138</v>
      </c>
      <c r="E12" s="5"/>
      <c r="F12" s="5" t="s">
        <v>48</v>
      </c>
      <c r="G12" s="5"/>
      <c r="H12" s="5" t="s">
        <v>139</v>
      </c>
      <c r="I12" s="5"/>
      <c r="J12" s="31">
        <v>0</v>
      </c>
      <c r="K12" s="5"/>
      <c r="L12" s="31">
        <v>4834816</v>
      </c>
      <c r="M12" s="5"/>
      <c r="N12" s="31">
        <v>501096286</v>
      </c>
      <c r="O12" s="5"/>
      <c r="P12" s="31">
        <v>420000</v>
      </c>
      <c r="Q12" s="5"/>
      <c r="R12" s="31">
        <v>505511102</v>
      </c>
      <c r="S12" s="5"/>
      <c r="T12" s="34" t="s">
        <v>237</v>
      </c>
    </row>
    <row r="13" spans="2:28" s="4" customFormat="1" ht="21.75" customHeight="1" x14ac:dyDescent="0.55000000000000004">
      <c r="B13" s="5" t="s">
        <v>140</v>
      </c>
      <c r="C13" s="5"/>
      <c r="D13" s="30" t="s">
        <v>141</v>
      </c>
      <c r="E13" s="5"/>
      <c r="F13" s="5" t="s">
        <v>51</v>
      </c>
      <c r="G13" s="5"/>
      <c r="H13" s="5" t="s">
        <v>142</v>
      </c>
      <c r="I13" s="5"/>
      <c r="J13" s="31">
        <v>0</v>
      </c>
      <c r="K13" s="5"/>
      <c r="L13" s="31">
        <v>2042335</v>
      </c>
      <c r="M13" s="5"/>
      <c r="N13" s="31">
        <v>29972</v>
      </c>
      <c r="O13" s="5"/>
      <c r="P13" s="31">
        <v>1420000</v>
      </c>
      <c r="Q13" s="5"/>
      <c r="R13" s="31">
        <v>652307</v>
      </c>
      <c r="S13" s="5"/>
      <c r="T13" s="34" t="s">
        <v>217</v>
      </c>
    </row>
    <row r="14" spans="2:28" s="4" customFormat="1" ht="21.75" customHeight="1" x14ac:dyDescent="0.55000000000000004">
      <c r="B14" s="5" t="s">
        <v>140</v>
      </c>
      <c r="C14" s="5"/>
      <c r="D14" s="30" t="s">
        <v>143</v>
      </c>
      <c r="E14" s="5"/>
      <c r="F14" s="5" t="s">
        <v>48</v>
      </c>
      <c r="G14" s="5"/>
      <c r="H14" s="5" t="s">
        <v>142</v>
      </c>
      <c r="I14" s="5"/>
      <c r="J14" s="31">
        <v>0</v>
      </c>
      <c r="K14" s="5"/>
      <c r="L14" s="31">
        <v>128409</v>
      </c>
      <c r="M14" s="5"/>
      <c r="N14" s="31">
        <v>1055</v>
      </c>
      <c r="O14" s="5"/>
      <c r="P14" s="31">
        <v>0</v>
      </c>
      <c r="Q14" s="5"/>
      <c r="R14" s="31">
        <v>129464</v>
      </c>
      <c r="S14" s="5"/>
      <c r="T14" s="34" t="s">
        <v>217</v>
      </c>
    </row>
    <row r="15" spans="2:28" s="4" customFormat="1" ht="21.75" customHeight="1" x14ac:dyDescent="0.55000000000000004">
      <c r="B15" s="5" t="s">
        <v>144</v>
      </c>
      <c r="C15" s="5"/>
      <c r="D15" s="30" t="s">
        <v>145</v>
      </c>
      <c r="E15" s="5"/>
      <c r="F15" s="5" t="s">
        <v>116</v>
      </c>
      <c r="G15" s="5"/>
      <c r="H15" s="5" t="s">
        <v>146</v>
      </c>
      <c r="I15" s="5"/>
      <c r="J15" s="31">
        <v>0</v>
      </c>
      <c r="K15" s="5"/>
      <c r="L15" s="31">
        <v>1970356</v>
      </c>
      <c r="M15" s="5"/>
      <c r="N15" s="31">
        <v>0</v>
      </c>
      <c r="O15" s="5"/>
      <c r="P15" s="31">
        <v>0</v>
      </c>
      <c r="Q15" s="5"/>
      <c r="R15" s="31">
        <v>1970356</v>
      </c>
      <c r="S15" s="5"/>
      <c r="T15" s="34" t="s">
        <v>217</v>
      </c>
    </row>
    <row r="16" spans="2:28" s="4" customFormat="1" ht="21.75" customHeight="1" x14ac:dyDescent="0.55000000000000004">
      <c r="B16" s="5" t="s">
        <v>115</v>
      </c>
      <c r="C16" s="5"/>
      <c r="D16" s="30" t="s">
        <v>147</v>
      </c>
      <c r="E16" s="5"/>
      <c r="F16" s="5" t="s">
        <v>48</v>
      </c>
      <c r="G16" s="5"/>
      <c r="H16" s="5" t="s">
        <v>148</v>
      </c>
      <c r="I16" s="5"/>
      <c r="J16" s="31">
        <v>0</v>
      </c>
      <c r="K16" s="5"/>
      <c r="L16" s="31">
        <v>100000</v>
      </c>
      <c r="M16" s="5"/>
      <c r="N16" s="31">
        <v>822</v>
      </c>
      <c r="O16" s="5"/>
      <c r="P16" s="31">
        <v>822</v>
      </c>
      <c r="Q16" s="5"/>
      <c r="R16" s="31">
        <v>100000</v>
      </c>
      <c r="S16" s="5"/>
      <c r="T16" s="34" t="s">
        <v>217</v>
      </c>
    </row>
    <row r="17" spans="2:20" s="4" customFormat="1" ht="21.75" customHeight="1" x14ac:dyDescent="0.55000000000000004">
      <c r="B17" s="5" t="s">
        <v>50</v>
      </c>
      <c r="C17" s="5"/>
      <c r="D17" s="30" t="s">
        <v>149</v>
      </c>
      <c r="E17" s="5"/>
      <c r="F17" s="5" t="s">
        <v>48</v>
      </c>
      <c r="G17" s="5"/>
      <c r="H17" s="5" t="s">
        <v>150</v>
      </c>
      <c r="I17" s="5"/>
      <c r="J17" s="31">
        <v>0</v>
      </c>
      <c r="K17" s="5"/>
      <c r="L17" s="31">
        <v>406206</v>
      </c>
      <c r="M17" s="5"/>
      <c r="N17" s="31">
        <v>0</v>
      </c>
      <c r="O17" s="5"/>
      <c r="P17" s="31">
        <v>0</v>
      </c>
      <c r="Q17" s="5"/>
      <c r="R17" s="31">
        <v>406206</v>
      </c>
      <c r="S17" s="5"/>
      <c r="T17" s="34" t="s">
        <v>217</v>
      </c>
    </row>
    <row r="18" spans="2:20" s="4" customFormat="1" ht="21.75" customHeight="1" x14ac:dyDescent="0.55000000000000004">
      <c r="B18" s="5" t="s">
        <v>151</v>
      </c>
      <c r="C18" s="5"/>
      <c r="D18" s="30" t="s">
        <v>152</v>
      </c>
      <c r="E18" s="5"/>
      <c r="F18" s="5" t="s">
        <v>48</v>
      </c>
      <c r="G18" s="5"/>
      <c r="H18" s="5" t="s">
        <v>153</v>
      </c>
      <c r="I18" s="5"/>
      <c r="J18" s="31">
        <v>0</v>
      </c>
      <c r="K18" s="5"/>
      <c r="L18" s="31">
        <v>438840</v>
      </c>
      <c r="M18" s="5"/>
      <c r="N18" s="31">
        <v>3577</v>
      </c>
      <c r="O18" s="5"/>
      <c r="P18" s="31">
        <v>0</v>
      </c>
      <c r="Q18" s="5"/>
      <c r="R18" s="31">
        <v>442417</v>
      </c>
      <c r="S18" s="5"/>
      <c r="T18" s="34" t="s">
        <v>217</v>
      </c>
    </row>
    <row r="19" spans="2:20" s="4" customFormat="1" ht="21.75" customHeight="1" x14ac:dyDescent="0.55000000000000004">
      <c r="B19" s="5" t="s">
        <v>119</v>
      </c>
      <c r="C19" s="5"/>
      <c r="D19" s="30" t="s">
        <v>154</v>
      </c>
      <c r="E19" s="5"/>
      <c r="F19" s="5" t="s">
        <v>48</v>
      </c>
      <c r="G19" s="5"/>
      <c r="H19" s="5" t="s">
        <v>117</v>
      </c>
      <c r="I19" s="5"/>
      <c r="J19" s="31">
        <v>0</v>
      </c>
      <c r="K19" s="5"/>
      <c r="L19" s="31">
        <v>871329</v>
      </c>
      <c r="M19" s="5"/>
      <c r="N19" s="31">
        <v>3710</v>
      </c>
      <c r="O19" s="5"/>
      <c r="P19" s="31">
        <v>420000</v>
      </c>
      <c r="Q19" s="5"/>
      <c r="R19" s="31">
        <v>455039</v>
      </c>
      <c r="S19" s="5"/>
      <c r="T19" s="34" t="s">
        <v>217</v>
      </c>
    </row>
    <row r="20" spans="2:20" s="4" customFormat="1" ht="21.75" customHeight="1" x14ac:dyDescent="0.55000000000000004">
      <c r="B20" s="5" t="s">
        <v>118</v>
      </c>
      <c r="C20" s="5"/>
      <c r="D20" s="30" t="s">
        <v>156</v>
      </c>
      <c r="E20" s="5"/>
      <c r="F20" s="5" t="s">
        <v>48</v>
      </c>
      <c r="G20" s="5"/>
      <c r="H20" s="5" t="s">
        <v>157</v>
      </c>
      <c r="I20" s="5"/>
      <c r="J20" s="31">
        <v>0</v>
      </c>
      <c r="K20" s="5"/>
      <c r="L20" s="31">
        <v>344102</v>
      </c>
      <c r="M20" s="5"/>
      <c r="N20" s="31">
        <v>1702828</v>
      </c>
      <c r="O20" s="5"/>
      <c r="P20" s="31">
        <v>1692000</v>
      </c>
      <c r="Q20" s="5"/>
      <c r="R20" s="31">
        <v>354930</v>
      </c>
      <c r="S20" s="5"/>
      <c r="T20" s="34" t="s">
        <v>217</v>
      </c>
    </row>
    <row r="21" spans="2:20" s="4" customFormat="1" ht="21.75" customHeight="1" x14ac:dyDescent="0.55000000000000004">
      <c r="B21" s="5" t="s">
        <v>120</v>
      </c>
      <c r="C21" s="5"/>
      <c r="D21" s="30" t="s">
        <v>159</v>
      </c>
      <c r="E21" s="5"/>
      <c r="F21" s="5" t="s">
        <v>48</v>
      </c>
      <c r="G21" s="5"/>
      <c r="H21" s="5" t="s">
        <v>158</v>
      </c>
      <c r="I21" s="5"/>
      <c r="J21" s="31">
        <v>0</v>
      </c>
      <c r="K21" s="5"/>
      <c r="L21" s="31">
        <v>1026115</v>
      </c>
      <c r="M21" s="5"/>
      <c r="N21" s="31">
        <v>6703</v>
      </c>
      <c r="O21" s="5"/>
      <c r="P21" s="31">
        <v>0</v>
      </c>
      <c r="Q21" s="5"/>
      <c r="R21" s="31">
        <v>1032818</v>
      </c>
      <c r="S21" s="5"/>
      <c r="T21" s="34" t="s">
        <v>217</v>
      </c>
    </row>
    <row r="22" spans="2:20" s="4" customFormat="1" ht="21.75" customHeight="1" x14ac:dyDescent="0.55000000000000004">
      <c r="B22" s="5" t="s">
        <v>203</v>
      </c>
      <c r="C22" s="5"/>
      <c r="D22" s="30" t="s">
        <v>204</v>
      </c>
      <c r="E22" s="5"/>
      <c r="F22" s="5" t="s">
        <v>48</v>
      </c>
      <c r="G22" s="5"/>
      <c r="H22" s="5" t="s">
        <v>205</v>
      </c>
      <c r="I22" s="5"/>
      <c r="J22" s="31">
        <v>0</v>
      </c>
      <c r="K22" s="5"/>
      <c r="L22" s="31">
        <v>3501023</v>
      </c>
      <c r="M22" s="5"/>
      <c r="N22" s="31">
        <v>9763098257</v>
      </c>
      <c r="O22" s="5"/>
      <c r="P22" s="31">
        <v>9751480000</v>
      </c>
      <c r="Q22" s="5"/>
      <c r="R22" s="31">
        <v>15119280</v>
      </c>
      <c r="S22" s="5"/>
      <c r="T22" s="34" t="s">
        <v>285</v>
      </c>
    </row>
    <row r="23" spans="2:20" s="4" customFormat="1" ht="21.75" customHeight="1" x14ac:dyDescent="0.55000000000000004">
      <c r="B23" s="5" t="s">
        <v>203</v>
      </c>
      <c r="C23" s="5"/>
      <c r="D23" s="30" t="s">
        <v>206</v>
      </c>
      <c r="E23" s="5"/>
      <c r="F23" s="5" t="s">
        <v>116</v>
      </c>
      <c r="G23" s="5"/>
      <c r="H23" s="5" t="s">
        <v>205</v>
      </c>
      <c r="I23" s="5"/>
      <c r="J23" s="31">
        <v>18</v>
      </c>
      <c r="K23" s="5"/>
      <c r="L23" s="31">
        <v>44000000000</v>
      </c>
      <c r="M23" s="5"/>
      <c r="N23" s="31">
        <v>0</v>
      </c>
      <c r="O23" s="5"/>
      <c r="P23" s="31">
        <v>9000000000</v>
      </c>
      <c r="Q23" s="5"/>
      <c r="R23" s="31">
        <v>35000000000</v>
      </c>
      <c r="S23" s="5"/>
      <c r="T23" s="34" t="s">
        <v>286</v>
      </c>
    </row>
    <row r="24" spans="2:20" s="4" customFormat="1" ht="21.75" customHeight="1" x14ac:dyDescent="0.55000000000000004">
      <c r="B24" s="5" t="s">
        <v>119</v>
      </c>
      <c r="C24" s="5"/>
      <c r="D24" s="30" t="s">
        <v>207</v>
      </c>
      <c r="E24" s="5"/>
      <c r="F24" s="5" t="s">
        <v>51</v>
      </c>
      <c r="G24" s="5"/>
      <c r="H24" s="5" t="s">
        <v>208</v>
      </c>
      <c r="I24" s="5"/>
      <c r="J24" s="31">
        <v>0</v>
      </c>
      <c r="K24" s="5"/>
      <c r="L24" s="31">
        <v>389993</v>
      </c>
      <c r="M24" s="5"/>
      <c r="N24" s="31">
        <v>0</v>
      </c>
      <c r="O24" s="5"/>
      <c r="P24" s="31">
        <v>0</v>
      </c>
      <c r="Q24" s="5"/>
      <c r="R24" s="31">
        <v>389993</v>
      </c>
      <c r="S24" s="5"/>
      <c r="T24" s="34" t="s">
        <v>217</v>
      </c>
    </row>
    <row r="25" spans="2:20" s="4" customFormat="1" ht="21.75" customHeight="1" x14ac:dyDescent="0.55000000000000004">
      <c r="B25" s="5" t="s">
        <v>220</v>
      </c>
      <c r="C25" s="5"/>
      <c r="D25" s="30" t="s">
        <v>221</v>
      </c>
      <c r="E25" s="5"/>
      <c r="F25" s="5" t="s">
        <v>48</v>
      </c>
      <c r="G25" s="5"/>
      <c r="H25" s="5" t="s">
        <v>222</v>
      </c>
      <c r="I25" s="5"/>
      <c r="J25" s="31">
        <v>0</v>
      </c>
      <c r="K25" s="5"/>
      <c r="L25" s="31">
        <v>711009359</v>
      </c>
      <c r="M25" s="5"/>
      <c r="N25" s="31">
        <v>53040986588</v>
      </c>
      <c r="O25" s="5"/>
      <c r="P25" s="31">
        <v>50498770184</v>
      </c>
      <c r="Q25" s="5"/>
      <c r="R25" s="31">
        <v>3253225763</v>
      </c>
      <c r="S25" s="5"/>
      <c r="T25" s="34" t="s">
        <v>287</v>
      </c>
    </row>
    <row r="26" spans="2:20" s="4" customFormat="1" ht="21.75" customHeight="1" x14ac:dyDescent="0.55000000000000004">
      <c r="B26" s="5" t="s">
        <v>223</v>
      </c>
      <c r="C26" s="5"/>
      <c r="D26" s="30" t="s">
        <v>224</v>
      </c>
      <c r="E26" s="5"/>
      <c r="F26" s="5" t="s">
        <v>116</v>
      </c>
      <c r="G26" s="5"/>
      <c r="H26" s="5" t="s">
        <v>225</v>
      </c>
      <c r="I26" s="5"/>
      <c r="J26" s="31">
        <v>18</v>
      </c>
      <c r="K26" s="5"/>
      <c r="L26" s="31">
        <v>39600000000</v>
      </c>
      <c r="M26" s="5"/>
      <c r="N26" s="31">
        <v>250000</v>
      </c>
      <c r="O26" s="5"/>
      <c r="P26" s="31">
        <v>250000</v>
      </c>
      <c r="Q26" s="5"/>
      <c r="R26" s="31">
        <v>39600000000</v>
      </c>
      <c r="S26" s="5"/>
      <c r="T26" s="34" t="s">
        <v>288</v>
      </c>
    </row>
    <row r="27" spans="2:20" s="4" customFormat="1" ht="21.75" customHeigh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/>
      <c r="M27" s="5"/>
      <c r="N27" s="31"/>
      <c r="O27" s="5"/>
      <c r="P27" s="31"/>
      <c r="Q27" s="5"/>
      <c r="R27" s="31"/>
      <c r="S27" s="5"/>
      <c r="T27" s="34"/>
    </row>
    <row r="28" spans="2:20" ht="21.75" customHeight="1" thickBot="1" x14ac:dyDescent="0.6">
      <c r="B28" s="67" t="s">
        <v>89</v>
      </c>
      <c r="C28" s="67"/>
      <c r="D28" s="67"/>
      <c r="E28" s="67"/>
      <c r="F28" s="67"/>
      <c r="G28" s="67"/>
      <c r="H28" s="67"/>
      <c r="I28" s="67"/>
      <c r="J28" s="67"/>
      <c r="L28" s="10">
        <f>SUM(L10:L26)</f>
        <v>84968167749</v>
      </c>
      <c r="M28" s="10">
        <f t="shared" ref="M28:R28" si="0">SUM(M10:M26)</f>
        <v>0</v>
      </c>
      <c r="N28" s="10">
        <f t="shared" si="0"/>
        <v>63307885393</v>
      </c>
      <c r="O28" s="10">
        <f t="shared" si="0"/>
        <v>0</v>
      </c>
      <c r="P28" s="10">
        <f t="shared" si="0"/>
        <v>69875577206</v>
      </c>
      <c r="Q28" s="10">
        <f t="shared" si="0"/>
        <v>0</v>
      </c>
      <c r="R28" s="10">
        <f t="shared" si="0"/>
        <v>78400475936</v>
      </c>
      <c r="T28" s="33">
        <f>SUM(T10:T26)</f>
        <v>0</v>
      </c>
    </row>
    <row r="29" spans="2:20" ht="21.75" customHeight="1" thickTop="1" x14ac:dyDescent="0.55000000000000004"/>
    <row r="30" spans="2:20" ht="35.25" customHeight="1" x14ac:dyDescent="0.8">
      <c r="J30" s="57">
        <v>6</v>
      </c>
    </row>
  </sheetData>
  <sortState xmlns:xlrd2="http://schemas.microsoft.com/office/spreadsheetml/2017/richdata2" ref="B10:T26">
    <sortCondition descending="1" ref="R10:R26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7"/>
  <sheetViews>
    <sheetView rightToLeft="1" view="pageBreakPreview" zoomScale="60" zoomScaleNormal="55" workbookViewId="0">
      <selection activeCell="B25" sqref="B2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3" t="s">
        <v>132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28" ht="35.25" x14ac:dyDescent="0.6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8" ht="35.25" x14ac:dyDescent="0.6">
      <c r="B4" s="163" t="s">
        <v>239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28" ht="138.75" customHeight="1" x14ac:dyDescent="0.6"/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5" t="s">
        <v>95</v>
      </c>
      <c r="D8" s="139" t="s">
        <v>240</v>
      </c>
      <c r="E8" s="139" t="s">
        <v>4</v>
      </c>
      <c r="F8" s="139" t="s">
        <v>4</v>
      </c>
      <c r="G8" s="139" t="s">
        <v>4</v>
      </c>
      <c r="H8" s="139" t="s">
        <v>4</v>
      </c>
      <c r="I8" s="139" t="s">
        <v>4</v>
      </c>
      <c r="J8" s="139" t="s">
        <v>4</v>
      </c>
      <c r="K8" s="139" t="s">
        <v>4</v>
      </c>
      <c r="L8" s="139" t="s">
        <v>4</v>
      </c>
      <c r="M8" s="139" t="s">
        <v>4</v>
      </c>
      <c r="N8" s="139" t="s">
        <v>4</v>
      </c>
    </row>
    <row r="9" spans="2:28" ht="30" x14ac:dyDescent="0.6">
      <c r="B9" s="165" t="s">
        <v>1</v>
      </c>
      <c r="D9" s="164" t="s">
        <v>5</v>
      </c>
      <c r="E9" s="25"/>
      <c r="F9" s="164" t="s">
        <v>31</v>
      </c>
      <c r="G9" s="25"/>
      <c r="H9" s="164" t="s">
        <v>32</v>
      </c>
      <c r="I9" s="25"/>
      <c r="J9" s="164" t="s">
        <v>33</v>
      </c>
      <c r="K9" s="25"/>
      <c r="L9" s="160" t="s">
        <v>34</v>
      </c>
      <c r="M9" s="25"/>
      <c r="N9" s="164" t="s">
        <v>35</v>
      </c>
    </row>
    <row r="10" spans="2:28" ht="30" x14ac:dyDescent="0.6">
      <c r="B10" s="132" t="s">
        <v>254</v>
      </c>
      <c r="D10" s="130">
        <v>32700</v>
      </c>
      <c r="E10" s="131"/>
      <c r="F10" s="130">
        <v>551680</v>
      </c>
      <c r="G10" s="131"/>
      <c r="H10" s="130">
        <v>540000</v>
      </c>
      <c r="J10" s="109" t="s">
        <v>275</v>
      </c>
      <c r="L10" s="129">
        <v>17658000000</v>
      </c>
      <c r="N10" s="13" t="s">
        <v>276</v>
      </c>
    </row>
    <row r="11" spans="2:28" ht="30" x14ac:dyDescent="0.6">
      <c r="B11" s="132" t="s">
        <v>229</v>
      </c>
      <c r="D11" s="130">
        <v>520000</v>
      </c>
      <c r="E11" s="131"/>
      <c r="F11" s="130">
        <v>9660</v>
      </c>
      <c r="G11" s="131"/>
      <c r="H11" s="130">
        <v>9380</v>
      </c>
      <c r="J11" s="109" t="s">
        <v>277</v>
      </c>
      <c r="L11" s="129">
        <v>4877600000</v>
      </c>
      <c r="N11" s="13" t="s">
        <v>276</v>
      </c>
    </row>
    <row r="12" spans="2:28" ht="30" x14ac:dyDescent="0.6">
      <c r="B12" s="132" t="s">
        <v>17</v>
      </c>
      <c r="D12" s="130">
        <v>750000</v>
      </c>
      <c r="E12" s="131"/>
      <c r="F12" s="130">
        <v>6400</v>
      </c>
      <c r="G12" s="131"/>
      <c r="H12" s="130">
        <v>6115</v>
      </c>
      <c r="J12" s="109" t="s">
        <v>278</v>
      </c>
      <c r="L12" s="129">
        <v>4586250000</v>
      </c>
      <c r="N12" s="13" t="s">
        <v>276</v>
      </c>
    </row>
    <row r="13" spans="2:28" ht="30" x14ac:dyDescent="0.6">
      <c r="B13" s="132" t="s">
        <v>258</v>
      </c>
      <c r="D13" s="130">
        <v>19500</v>
      </c>
      <c r="E13" s="131"/>
      <c r="F13" s="130">
        <v>531830</v>
      </c>
      <c r="G13" s="131"/>
      <c r="H13" s="130">
        <v>525000</v>
      </c>
      <c r="J13" s="109" t="s">
        <v>279</v>
      </c>
      <c r="L13" s="129">
        <v>10237500000</v>
      </c>
      <c r="N13" s="13" t="s">
        <v>276</v>
      </c>
    </row>
    <row r="14" spans="2:28" ht="30" x14ac:dyDescent="0.6">
      <c r="B14" s="132" t="s">
        <v>112</v>
      </c>
      <c r="D14" s="130">
        <v>8000</v>
      </c>
      <c r="E14" s="131"/>
      <c r="F14" s="130">
        <v>940000</v>
      </c>
      <c r="G14" s="131"/>
      <c r="H14" s="130">
        <v>900000</v>
      </c>
      <c r="J14" s="109" t="s">
        <v>280</v>
      </c>
      <c r="L14" s="129">
        <v>7200000000</v>
      </c>
      <c r="N14" s="13" t="s">
        <v>276</v>
      </c>
    </row>
    <row r="15" spans="2:28" ht="30" x14ac:dyDescent="0.6">
      <c r="B15" s="132" t="s">
        <v>200</v>
      </c>
      <c r="D15" s="130">
        <v>7200</v>
      </c>
      <c r="E15" s="131"/>
      <c r="F15" s="130">
        <v>928000</v>
      </c>
      <c r="G15" s="131"/>
      <c r="H15" s="130">
        <v>931820</v>
      </c>
      <c r="J15" s="109" t="s">
        <v>252</v>
      </c>
      <c r="L15" s="129">
        <v>6709104000</v>
      </c>
      <c r="N15" s="13" t="s">
        <v>276</v>
      </c>
    </row>
    <row r="16" spans="2:28" ht="30" x14ac:dyDescent="0.6">
      <c r="B16" s="132" t="s">
        <v>106</v>
      </c>
      <c r="D16" s="130">
        <v>14991</v>
      </c>
      <c r="E16" s="131"/>
      <c r="F16" s="130">
        <v>697940</v>
      </c>
      <c r="G16" s="131"/>
      <c r="H16" s="130">
        <v>690000</v>
      </c>
      <c r="J16" s="109" t="s">
        <v>281</v>
      </c>
      <c r="L16" s="129">
        <v>10343790000</v>
      </c>
      <c r="N16" s="13" t="s">
        <v>276</v>
      </c>
    </row>
    <row r="17" spans="2:14" ht="30" x14ac:dyDescent="0.6">
      <c r="B17" s="132" t="s">
        <v>167</v>
      </c>
      <c r="D17" s="130">
        <v>573000</v>
      </c>
      <c r="E17" s="131"/>
      <c r="F17" s="130">
        <v>13740</v>
      </c>
      <c r="G17" s="131"/>
      <c r="H17" s="130">
        <v>13230</v>
      </c>
      <c r="J17" s="109" t="s">
        <v>282</v>
      </c>
      <c r="L17" s="129">
        <v>7580790000</v>
      </c>
      <c r="N17" s="13" t="s">
        <v>276</v>
      </c>
    </row>
    <row r="18" spans="2:14" ht="30" x14ac:dyDescent="0.6">
      <c r="B18" s="132" t="s">
        <v>191</v>
      </c>
      <c r="D18" s="130">
        <v>600</v>
      </c>
      <c r="E18" s="131"/>
      <c r="F18" s="130">
        <v>982000</v>
      </c>
      <c r="G18" s="131"/>
      <c r="H18" s="130">
        <v>953000</v>
      </c>
      <c r="J18" s="109" t="s">
        <v>283</v>
      </c>
      <c r="L18" s="129">
        <v>571800000</v>
      </c>
      <c r="N18" s="13" t="s">
        <v>276</v>
      </c>
    </row>
    <row r="19" spans="2:14" ht="30" x14ac:dyDescent="0.6">
      <c r="B19" s="132" t="s">
        <v>187</v>
      </c>
      <c r="D19" s="130">
        <v>41100</v>
      </c>
      <c r="E19" s="131"/>
      <c r="F19" s="130">
        <v>986000</v>
      </c>
      <c r="G19" s="131"/>
      <c r="H19" s="130">
        <v>910000</v>
      </c>
      <c r="J19" s="109" t="s">
        <v>284</v>
      </c>
      <c r="L19" s="129">
        <v>37401000000</v>
      </c>
      <c r="N19" s="13" t="s">
        <v>276</v>
      </c>
    </row>
    <row r="20" spans="2:14" ht="30.75" x14ac:dyDescent="0.6">
      <c r="B20" s="102"/>
      <c r="D20" s="103"/>
      <c r="E20" s="91"/>
      <c r="F20" s="103"/>
      <c r="G20" s="91"/>
      <c r="H20" s="104"/>
      <c r="J20" s="102"/>
      <c r="L20" s="103"/>
      <c r="N20" s="102" t="s">
        <v>276</v>
      </c>
    </row>
    <row r="21" spans="2:14" ht="31.5" thickBot="1" x14ac:dyDescent="0.9">
      <c r="B21" s="90" t="s">
        <v>89</v>
      </c>
      <c r="D21" s="110"/>
      <c r="E21" s="111"/>
      <c r="F21" s="110">
        <f>SUM(F10:F19)</f>
        <v>5647250</v>
      </c>
      <c r="G21" s="111"/>
      <c r="H21" s="110">
        <f>SUM(H10:H19)</f>
        <v>5478545</v>
      </c>
      <c r="I21" s="112"/>
      <c r="J21" s="113">
        <f>SUM(J10:J10)</f>
        <v>0</v>
      </c>
      <c r="K21" s="112"/>
      <c r="L21" s="110">
        <f>SUM(L10:L19)</f>
        <v>107165834000</v>
      </c>
      <c r="M21" s="112"/>
      <c r="N21" s="114"/>
    </row>
    <row r="22" spans="2:14" ht="21.75" thickTop="1" x14ac:dyDescent="0.6"/>
    <row r="27" spans="2:14" ht="30" x14ac:dyDescent="0.6">
      <c r="H27" s="112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topLeftCell="B1" zoomScaleNormal="100" zoomScaleSheetLayoutView="100" workbookViewId="0">
      <selection activeCell="B4" sqref="B4:H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132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52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239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6" t="s">
        <v>56</v>
      </c>
      <c r="C8" s="40"/>
      <c r="D8" s="166" t="s">
        <v>45</v>
      </c>
      <c r="E8" s="40"/>
      <c r="F8" s="166" t="s">
        <v>77</v>
      </c>
      <c r="G8" s="40"/>
      <c r="H8" s="166" t="s">
        <v>11</v>
      </c>
    </row>
    <row r="9" spans="2:28" s="4" customFormat="1" x14ac:dyDescent="0.55000000000000004">
      <c r="B9" s="4" t="s">
        <v>86</v>
      </c>
      <c r="D9" s="92">
        <f>'سرمایه‌گذاری در سهام'!J34</f>
        <v>8189508068</v>
      </c>
      <c r="F9" s="42">
        <f>D9/$D$14</f>
        <v>0.97967474065766758</v>
      </c>
      <c r="G9" s="6"/>
      <c r="H9" s="42">
        <f>D9/'سرمایه گذاری ها'!$O$17</f>
        <v>3.4177528354279993E-2</v>
      </c>
    </row>
    <row r="10" spans="2:28" s="4" customFormat="1" x14ac:dyDescent="0.55000000000000004">
      <c r="B10" s="4" t="s">
        <v>87</v>
      </c>
      <c r="D10" s="92">
        <f>'سرمایه‌گذاری در اوراق بهادار'!J34</f>
        <v>-1261637284</v>
      </c>
      <c r="F10" s="42">
        <f>D10/$D$14</f>
        <v>-0.15092410542170603</v>
      </c>
      <c r="G10" s="6"/>
      <c r="H10" s="42">
        <f>D10/'سرمایه گذاری ها'!$O$17</f>
        <v>-5.2652300588376198E-3</v>
      </c>
    </row>
    <row r="11" spans="2:28" s="4" customFormat="1" x14ac:dyDescent="0.55000000000000004">
      <c r="B11" s="4" t="s">
        <v>88</v>
      </c>
      <c r="D11" s="92">
        <f>'درآمد سپرده بانکی'!F38</f>
        <v>1431544569</v>
      </c>
      <c r="F11" s="42">
        <f t="shared" ref="F11:F12" si="0">D11/$D$14</f>
        <v>0.17124936476403843</v>
      </c>
      <c r="G11" s="6"/>
      <c r="H11" s="42">
        <f>D11/'سرمایه گذاری ها'!$O$17</f>
        <v>5.974309407983971E-3</v>
      </c>
    </row>
    <row r="12" spans="2:28" s="4" customFormat="1" x14ac:dyDescent="0.55000000000000004">
      <c r="B12" s="4" t="s">
        <v>84</v>
      </c>
      <c r="D12" s="92">
        <f>'سایر درآمدها'!D14</f>
        <v>1507987</v>
      </c>
      <c r="F12" s="42">
        <f t="shared" si="0"/>
        <v>1.8039383573144484E-4</v>
      </c>
      <c r="G12" s="6"/>
      <c r="H12" s="42">
        <f>D12/'سرمایه گذاری ها'!$O$17</f>
        <v>6.2933289792792495E-6</v>
      </c>
    </row>
    <row r="13" spans="2:28" s="4" customFormat="1" ht="12" customHeight="1" x14ac:dyDescent="0.55000000000000004">
      <c r="D13" s="92"/>
      <c r="F13" s="42"/>
      <c r="G13" s="6"/>
      <c r="H13" s="42"/>
    </row>
    <row r="14" spans="2:28" ht="24.75" thickBot="1" x14ac:dyDescent="0.65">
      <c r="B14" s="32" t="s">
        <v>89</v>
      </c>
      <c r="D14" s="93">
        <f>SUM(D9:D11)</f>
        <v>8359415353</v>
      </c>
      <c r="E14" s="26"/>
      <c r="F14" s="72">
        <f>SUM(F9:F11)</f>
        <v>0.99999999999999989</v>
      </c>
      <c r="G14" s="66"/>
      <c r="H14" s="73">
        <f>SUM(H9:H12)</f>
        <v>3.4892901032405624E-2</v>
      </c>
    </row>
    <row r="15" spans="2:28" ht="21.75" thickTop="1" x14ac:dyDescent="0.55000000000000004">
      <c r="D15" s="3"/>
    </row>
    <row r="19" spans="4:4" ht="27" customHeight="1" x14ac:dyDescent="0.75">
      <c r="D19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2023-01-22T15:32:42Z</cp:lastPrinted>
  <dcterms:created xsi:type="dcterms:W3CDTF">2021-12-28T12:49:50Z</dcterms:created>
  <dcterms:modified xsi:type="dcterms:W3CDTF">2023-01-23T05:11:35Z</dcterms:modified>
</cp:coreProperties>
</file>