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تیر 1401\پایدار\"/>
    </mc:Choice>
  </mc:AlternateContent>
  <xr:revisionPtr revIDLastSave="0" documentId="13_ncr:1_{6735DEE6-2666-47C2-B9AB-0A28E11672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ها'!$E$12:$Q$16</definedName>
    <definedName name="_xlnm._FilterDatabase" localSheetId="2" hidden="1">سهام!$C$11:$AA$27</definedName>
    <definedName name="_xlnm.Print_Area" localSheetId="4">'اوراق مشارکت'!$A$1:$AR$33</definedName>
    <definedName name="_xlnm.Print_Area" localSheetId="1">'سرمایه گذاری ها'!$A$1:$AB$24</definedName>
    <definedName name="_xlnm.Print_Area" localSheetId="0">'صفحه اول '!$A$1:$M$54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3" l="1"/>
  <c r="J34" i="13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L34" i="10"/>
  <c r="D34" i="10"/>
  <c r="E34" i="10"/>
  <c r="F34" i="10"/>
  <c r="G34" i="10"/>
  <c r="H34" i="10"/>
  <c r="I34" i="10"/>
  <c r="J34" i="10"/>
  <c r="K34" i="10"/>
  <c r="M34" i="10"/>
  <c r="N34" i="10"/>
  <c r="O34" i="10"/>
  <c r="P34" i="10"/>
  <c r="Q34" i="10"/>
  <c r="R34" i="10"/>
  <c r="R37" i="9"/>
  <c r="T21" i="8"/>
  <c r="L28" i="11"/>
  <c r="D28" i="11"/>
  <c r="F28" i="11"/>
  <c r="H28" i="11"/>
  <c r="J28" i="11"/>
  <c r="N28" i="11"/>
  <c r="P28" i="11"/>
  <c r="R28" i="11"/>
  <c r="T28" i="11"/>
  <c r="V28" i="11"/>
  <c r="J35" i="7"/>
  <c r="K35" i="7"/>
  <c r="L35" i="7"/>
  <c r="M35" i="7"/>
  <c r="N35" i="7"/>
  <c r="O35" i="7"/>
  <c r="P35" i="7"/>
  <c r="Q35" i="7"/>
  <c r="R35" i="7"/>
  <c r="S35" i="7"/>
  <c r="T35" i="7"/>
  <c r="H12" i="15"/>
  <c r="J20" i="4"/>
  <c r="L20" i="4"/>
  <c r="H20" i="4"/>
  <c r="F20" i="4"/>
  <c r="T35" i="6"/>
  <c r="L35" i="6"/>
  <c r="M35" i="6"/>
  <c r="N35" i="6"/>
  <c r="O35" i="6"/>
  <c r="P35" i="6"/>
  <c r="Q35" i="6"/>
  <c r="R35" i="6"/>
  <c r="AJ26" i="3"/>
  <c r="AL26" i="3"/>
  <c r="G28" i="1"/>
  <c r="W28" i="1"/>
  <c r="I28" i="1"/>
  <c r="K28" i="1"/>
  <c r="M28" i="1"/>
  <c r="O28" i="1"/>
  <c r="Q28" i="1"/>
  <c r="S28" i="1"/>
  <c r="U28" i="1"/>
  <c r="Y28" i="1"/>
  <c r="AA28" i="1"/>
  <c r="F12" i="15"/>
  <c r="D12" i="15"/>
  <c r="R21" i="8"/>
  <c r="P21" i="8"/>
  <c r="N21" i="8"/>
  <c r="L21" i="8"/>
  <c r="J21" i="8"/>
  <c r="J37" i="9"/>
  <c r="L37" i="9"/>
  <c r="N37" i="9"/>
  <c r="P37" i="9"/>
  <c r="D37" i="9"/>
  <c r="F37" i="9"/>
  <c r="H37" i="9"/>
  <c r="P26" i="3"/>
  <c r="R26" i="3"/>
  <c r="T26" i="3"/>
  <c r="V26" i="3"/>
  <c r="X26" i="3"/>
  <c r="Z26" i="3"/>
  <c r="AB26" i="3"/>
  <c r="AD26" i="3"/>
  <c r="AH26" i="3"/>
  <c r="O13" i="16" l="1"/>
  <c r="AB17" i="5"/>
  <c r="M15" i="16" s="1"/>
  <c r="O12" i="16"/>
  <c r="F14" i="14"/>
  <c r="D14" i="14"/>
  <c r="E13" i="16"/>
  <c r="G13" i="16" s="1"/>
  <c r="I13" i="16"/>
  <c r="K13" i="16"/>
  <c r="M12" i="16"/>
  <c r="G12" i="16"/>
  <c r="E12" i="16"/>
  <c r="G14" i="16"/>
  <c r="E14" i="16"/>
  <c r="Z17" i="5"/>
  <c r="X17" i="5"/>
  <c r="K15" i="16" s="1"/>
  <c r="V17" i="5"/>
  <c r="L17" i="5"/>
  <c r="N17" i="5"/>
  <c r="E15" i="16" s="1"/>
  <c r="P17" i="5"/>
  <c r="G15" i="16" s="1"/>
  <c r="R17" i="5"/>
  <c r="T17" i="5"/>
  <c r="I15" i="16" s="1"/>
  <c r="AD17" i="5"/>
  <c r="O15" i="16" s="1"/>
  <c r="I14" i="16"/>
  <c r="K14" i="16"/>
  <c r="M14" i="16"/>
  <c r="O14" i="16"/>
  <c r="K12" i="16"/>
  <c r="I12" i="16"/>
  <c r="P17" i="16"/>
  <c r="N17" i="16"/>
  <c r="L17" i="16"/>
  <c r="J17" i="16"/>
  <c r="H17" i="16"/>
  <c r="F17" i="16"/>
  <c r="D17" i="16"/>
  <c r="G17" i="16" l="1"/>
  <c r="O17" i="16"/>
  <c r="Q17" i="16" s="1"/>
  <c r="E17" i="16"/>
  <c r="M13" i="16"/>
  <c r="M17" i="16" s="1"/>
  <c r="K17" i="16"/>
  <c r="I17" i="16"/>
  <c r="Q16" i="16" l="1"/>
  <c r="Q12" i="16"/>
  <c r="Q13" i="16"/>
  <c r="Q15" i="16"/>
  <c r="Q14" i="16"/>
  <c r="AF17" i="5" l="1"/>
</calcChain>
</file>

<file path=xl/sharedStrings.xml><?xml version="1.0" encoding="utf-8"?>
<sst xmlns="http://schemas.openxmlformats.org/spreadsheetml/2006/main" count="988" uniqueCount="239">
  <si>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</si>
  <si>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</si>
  <si>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</si>
  <si>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</si>
  <si>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</si>
  <si>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</si>
  <si>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</si>
  <si>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</si>
  <si>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</si>
  <si>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</si>
  <si>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</si>
  <si>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</si>
  <si>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</si>
  <si>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</si>
  <si>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س. نفت و گاز و پتروشیمی تأمین</t>
  </si>
  <si>
    <t>سیمان فارس نو</t>
  </si>
  <si>
    <t>سیمان‌ صوفیان‌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</si>
  <si>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</si>
  <si>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</si>
  <si>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</si>
  <si>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</si>
  <si>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</si>
  <si>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</si>
  <si>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</si>
  <si>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</si>
  <si>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</si>
  <si>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</si>
  <si>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</si>
  <si>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</si>
  <si>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</si>
  <si>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</si>
  <si>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</si>
  <si>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</si>
  <si>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</si>
  <si>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</si>
  <si>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</si>
  <si>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</si>
  <si>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</si>
  <si>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</si>
  <si>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</si>
  <si>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</si>
  <si>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</si>
  <si>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</si>
  <si>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</si>
  <si>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</si>
  <si>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</si>
  <si>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</si>
  <si>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</si>
  <si>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</si>
  <si>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</si>
  <si>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</si>
  <si>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</si>
  <si>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</si>
  <si>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</si>
  <si>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</si>
  <si>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</si>
  <si>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</si>
  <si>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</si>
  <si>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</si>
  <si>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</si>
  <si>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</si>
  <si>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</si>
  <si>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</si>
  <si>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</si>
  <si>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</si>
  <si>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</si>
  <si>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</si>
  <si>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</si>
  <si>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</si>
  <si>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1400/04/14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</si>
  <si>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</si>
  <si>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</si>
  <si>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</si>
  <si>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</si>
  <si>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</si>
  <si>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</si>
  <si>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</si>
  <si>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</si>
  <si>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</si>
  <si>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</si>
  <si>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</si>
  <si>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</si>
  <si>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</si>
  <si>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</si>
  <si>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</si>
  <si>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</si>
  <si>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</si>
  <si>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</si>
  <si>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</si>
  <si>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</si>
  <si>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</si>
  <si>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</si>
  <si>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</si>
  <si>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</si>
  <si>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</si>
  <si>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</si>
  <si>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</si>
  <si>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</si>
  <si>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</si>
  <si>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</si>
  <si>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</si>
  <si>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</si>
  <si>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</si>
  <si>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</si>
  <si>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</si>
  <si>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</si>
  <si>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</si>
  <si>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</si>
  <si>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</si>
  <si>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</si>
  <si>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</si>
  <si>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</si>
  <si>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</si>
  <si>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</si>
  <si>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اسنادخزانه-م6بودجه00-030723</t>
  </si>
  <si>
    <t>1403/07/23</t>
  </si>
  <si>
    <t>اسنادخزانه-م7بودجه00-030912</t>
  </si>
  <si>
    <t>1403/09/12</t>
  </si>
  <si>
    <t>مرابحه عام دولت2-ش.خ سایر0212</t>
  </si>
  <si>
    <t>1398/12/25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</si>
  <si>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</si>
  <si>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</si>
  <si>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</si>
  <si>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</si>
  <si>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</si>
  <si>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</si>
  <si>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</si>
  <si>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</si>
  <si>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</si>
  <si>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</si>
  <si>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</si>
  <si>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</si>
  <si>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</si>
  <si>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</si>
  <si>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</si>
  <si>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</si>
  <si>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</si>
  <si>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</si>
  <si>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</si>
  <si>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</si>
  <si>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اسنادخزانه-م8بودجه00-030919</t>
  </si>
  <si>
    <t>1400/06/16</t>
  </si>
  <si>
    <t>1403/09/19</t>
  </si>
  <si>
    <t>گواهی سپرده بلند مدت به تاریخ 1402/08/20</t>
  </si>
  <si>
    <t>1402/08/20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</si>
  <si>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</si>
  <si>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</si>
  <si>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</si>
  <si>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</si>
  <si>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</si>
  <si>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</si>
  <si>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</si>
  <si>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</si>
  <si>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</si>
  <si>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</si>
  <si>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</si>
  <si>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</si>
  <si>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</si>
  <si>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</si>
  <si>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</si>
  <si>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</si>
  <si>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</si>
  <si>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</si>
  <si>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</si>
  <si>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</si>
  <si>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</si>
  <si>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0201283315002</t>
  </si>
  <si>
    <t>1399/08/18</t>
  </si>
  <si>
    <t>10-8575179-1</t>
  </si>
  <si>
    <t>1400/04/21</t>
  </si>
  <si>
    <t>0205494378008</t>
  </si>
  <si>
    <t>0402666195009</t>
  </si>
  <si>
    <t>1400/09/08</t>
  </si>
  <si>
    <t>تنزیل سود بانک</t>
  </si>
  <si>
    <t>سپرده های بانکی</t>
  </si>
  <si>
    <t>قنداصفهان‌</t>
  </si>
  <si>
    <t>اسنادخزانه-م2بودجه00-031024</t>
  </si>
  <si>
    <t>1403/10/24</t>
  </si>
  <si>
    <t>اسنادخزانه-م17بودجه99-010226</t>
  </si>
  <si>
    <t>اسنادخزانه-م5بودجه00-030626</t>
  </si>
  <si>
    <t>کشت و دامداری فکا</t>
  </si>
  <si>
    <t>اسنادخزانه-م17بودجه98-010512</t>
  </si>
  <si>
    <t>اسنادخزانه-م15بودجه98-010406</t>
  </si>
  <si>
    <t>اسنادخزانه-م14بودجه98-010318</t>
  </si>
  <si>
    <t>اسنادخزانه-م18بودجه99-010323</t>
  </si>
  <si>
    <t>اسناد خزانه-م10بودجه00-031115</t>
  </si>
  <si>
    <t xml:space="preserve">گواهی سپرده بانک دی به تاریخ 1403/02/11 </t>
  </si>
  <si>
    <t>1403/02/11</t>
  </si>
  <si>
    <t>0403339375002</t>
  </si>
  <si>
    <t>1401/02/11</t>
  </si>
  <si>
    <t>0403334459003</t>
  </si>
  <si>
    <t>0403393597000</t>
  </si>
  <si>
    <t>1401/02/28</t>
  </si>
  <si>
    <t>40106946997601</t>
  </si>
  <si>
    <t>1401/02/20</t>
  </si>
  <si>
    <t>1401/02/17</t>
  </si>
  <si>
    <t>1401/03/31</t>
  </si>
  <si>
    <t>کیمیدارو</t>
  </si>
  <si>
    <t>نفت ایرانول</t>
  </si>
  <si>
    <t>صنایع شیمیایی کیمیاگران امروز</t>
  </si>
  <si>
    <t>تراکتورسازی‌ایران‌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</si>
  <si>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</si>
  <si>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</si>
  <si>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</si>
  <si>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</si>
  <si>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</si>
  <si>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</si>
  <si>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اسنادخزانه-م1بودجه99-010621</t>
  </si>
  <si>
    <t>مرابحه عام دولت104-ش.خ020303</t>
  </si>
  <si>
    <t>1402/03/03</t>
  </si>
  <si>
    <t>مرابحه عام دولت69-ش.خ0310</t>
  </si>
  <si>
    <t>گواهی سپرده بانک دی به تاریخ1403/03/19</t>
  </si>
  <si>
    <t>1403/03/19</t>
  </si>
  <si>
    <t>0403425074008</t>
  </si>
  <si>
    <t>1401/03/04</t>
  </si>
  <si>
    <t>40106964403601</t>
  </si>
  <si>
    <t>11491213963201</t>
  </si>
  <si>
    <t>1401/03/30</t>
  </si>
  <si>
    <t>1401/03/28</t>
  </si>
  <si>
    <t>بورس کالای ایران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</si>
  <si>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</si>
  <si>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</si>
  <si>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</si>
  <si>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</si>
  <si>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</si>
  <si>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</si>
  <si>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</si>
  <si>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</si>
  <si>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</si>
  <si>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Other</t>
  </si>
  <si>
    <t>Unkonwn</t>
  </si>
  <si>
    <t>1401/04/22</t>
  </si>
  <si>
    <t>1401/04/29</t>
  </si>
  <si>
    <t>1401/04/30</t>
  </si>
  <si>
    <t>1401/04/15</t>
  </si>
  <si>
    <t>1401/04/14</t>
  </si>
  <si>
    <t>1401/04/26</t>
  </si>
  <si>
    <t>برای ماه منتهی به 1401/04/31</t>
  </si>
  <si>
    <t>1401/04/31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</si>
</sst>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right" vertical="center" indent="1" readingOrder="2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/>
    <xf numFmtId="3" fontId="17" fillId="0" borderId="0" xfId="0" applyNumberFormat="1" applyFont="1"/>
    <xf numFmtId="10" fontId="17" fillId="0" borderId="0" xfId="0" applyNumberFormat="1" applyFont="1" applyAlignment="1">
      <alignment horizontal="right"/>
    </xf>
    <xf numFmtId="3" fontId="17" fillId="0" borderId="4" xfId="0" applyNumberFormat="1" applyFont="1" applyBorder="1"/>
    <xf numFmtId="0" fontId="17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7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10" fillId="0" borderId="0" xfId="1" applyNumberFormat="1" applyFont="1"/>
    <xf numFmtId="10" fontId="10" fillId="0" borderId="0" xfId="2" applyNumberFormat="1" applyFont="1" applyAlignment="1">
      <alignment horizontal="center"/>
    </xf>
    <xf numFmtId="165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165" fontId="21" fillId="0" borderId="4" xfId="1" applyNumberFormat="1" applyFont="1" applyBorder="1" applyAlignment="1">
      <alignment horizontal="center" vertical="center"/>
    </xf>
    <xf numFmtId="165" fontId="21" fillId="0" borderId="0" xfId="1" applyNumberFormat="1" applyFont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20" fillId="0" borderId="0" xfId="1" applyNumberFormat="1" applyFont="1" applyBorder="1" applyAlignment="1">
      <alignment horizontal="center" vertical="center"/>
    </xf>
    <xf numFmtId="165" fontId="20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5" fontId="21" fillId="0" borderId="4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A97D20-1E05-ED86-E10F-10751AF66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1400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Q32" sqref="Q32"/>
    </sheetView>
  </sheetViews>
  <sheetFormatPr defaultRowHeight="15" x14ac:dyDescent="0.25"/>
  <sheetData/>
  <pageMargins left="0.7" right="0.7" top="0.75" bottom="0.75" header="0.3" footer="0.3"/>
  <pageSetup paperSize="9" scale="68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8"/>
  <sheetViews>
    <sheetView rightToLeft="1" topLeftCell="A11" workbookViewId="0">
      <selection activeCell="N38" sqref="N38"/>
    </sheetView>
  </sheetViews>
  <sheetFormatPr defaultRowHeight="21.75" customHeight="1" x14ac:dyDescent="0.25"/>
  <cols>
    <col min="1" max="1" width="2.7109375" style="35" customWidth="1"/>
    <col min="2" max="2" width="53.85546875" style="35" customWidth="1"/>
    <col min="3" max="3" width="1" style="35" customWidth="1"/>
    <col min="4" max="4" width="14.85546875" style="35" bestFit="1" customWidth="1"/>
    <col min="5" max="5" width="1" style="35" customWidth="1"/>
    <col min="6" max="6" width="11.7109375" style="35" customWidth="1"/>
    <col min="7" max="7" width="1" style="35" customWidth="1"/>
    <col min="8" max="8" width="6" style="35" bestFit="1" customWidth="1"/>
    <col min="9" max="9" width="1" style="35" customWidth="1"/>
    <col min="10" max="10" width="15.42578125" style="35" bestFit="1" customWidth="1"/>
    <col min="11" max="11" width="1" style="35" customWidth="1"/>
    <col min="12" max="12" width="11.28515625" style="35" bestFit="1" customWidth="1"/>
    <col min="13" max="13" width="1" style="35" customWidth="1"/>
    <col min="14" max="14" width="15.42578125" style="35" bestFit="1" customWidth="1"/>
    <col min="15" max="15" width="1" style="35" customWidth="1"/>
    <col min="16" max="16" width="16.5703125" style="35" bestFit="1" customWidth="1"/>
    <col min="17" max="17" width="1" style="35" customWidth="1"/>
    <col min="18" max="18" width="11.28515625" style="35" customWidth="1"/>
    <col min="19" max="19" width="1" style="35" customWidth="1"/>
    <col min="20" max="20" width="16.570312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50" t="s">
        <v>139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27" customHeight="1" x14ac:dyDescent="0.25">
      <c r="B3" s="150" t="s">
        <v>53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27" customHeight="1" x14ac:dyDescent="0.25">
      <c r="B4" s="150" t="s">
        <v>237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s="36" customFormat="1" ht="21.75" customHeight="1" x14ac:dyDescent="0.25"/>
    <row r="6" spans="2:28" s="2" customFormat="1" ht="21.75" customHeight="1" x14ac:dyDescent="0.55000000000000004">
      <c r="B6" s="14" t="s">
        <v>131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53" t="s">
        <v>54</v>
      </c>
      <c r="C8" s="153" t="s">
        <v>54</v>
      </c>
      <c r="D8" s="153" t="s">
        <v>54</v>
      </c>
      <c r="E8" s="153" t="s">
        <v>54</v>
      </c>
      <c r="F8" s="153" t="s">
        <v>54</v>
      </c>
      <c r="G8" s="153" t="s">
        <v>54</v>
      </c>
      <c r="H8" s="153" t="s">
        <v>54</v>
      </c>
      <c r="J8" s="153" t="s">
        <v>55</v>
      </c>
      <c r="K8" s="153" t="s">
        <v>55</v>
      </c>
      <c r="L8" s="153" t="s">
        <v>55</v>
      </c>
      <c r="M8" s="153" t="s">
        <v>55</v>
      </c>
      <c r="N8" s="153" t="s">
        <v>55</v>
      </c>
      <c r="P8" s="153" t="s">
        <v>56</v>
      </c>
      <c r="Q8" s="153" t="s">
        <v>56</v>
      </c>
      <c r="R8" s="153" t="s">
        <v>56</v>
      </c>
      <c r="S8" s="153" t="s">
        <v>56</v>
      </c>
      <c r="T8" s="153" t="s">
        <v>56</v>
      </c>
    </row>
    <row r="9" spans="2:28" s="38" customFormat="1" ht="58.5" customHeight="1" x14ac:dyDescent="0.25">
      <c r="B9" s="152" t="s">
        <v>57</v>
      </c>
      <c r="C9" s="41"/>
      <c r="D9" s="152" t="s">
        <v>58</v>
      </c>
      <c r="E9" s="41"/>
      <c r="F9" s="152" t="s">
        <v>28</v>
      </c>
      <c r="G9" s="41"/>
      <c r="H9" s="152" t="s">
        <v>29</v>
      </c>
      <c r="J9" s="152" t="s">
        <v>59</v>
      </c>
      <c r="K9" s="41"/>
      <c r="L9" s="152" t="s">
        <v>60</v>
      </c>
      <c r="M9" s="41"/>
      <c r="N9" s="152" t="s">
        <v>61</v>
      </c>
      <c r="P9" s="152" t="s">
        <v>59</v>
      </c>
      <c r="Q9" s="41"/>
      <c r="R9" s="152" t="s">
        <v>60</v>
      </c>
      <c r="S9" s="41"/>
      <c r="T9" s="152" t="s">
        <v>61</v>
      </c>
    </row>
    <row r="10" spans="2:28" s="36" customFormat="1" ht="21.75" customHeight="1" x14ac:dyDescent="0.25">
      <c r="B10" s="36" t="s">
        <v>118</v>
      </c>
      <c r="D10" s="37" t="s">
        <v>62</v>
      </c>
      <c r="F10" s="36" t="s">
        <v>120</v>
      </c>
      <c r="H10" s="37">
        <v>18</v>
      </c>
      <c r="J10" s="39">
        <v>1529960825</v>
      </c>
      <c r="K10" s="40"/>
      <c r="L10" s="39" t="s">
        <v>62</v>
      </c>
      <c r="M10" s="40"/>
      <c r="N10" s="39">
        <v>1529960825</v>
      </c>
      <c r="O10" s="40"/>
      <c r="P10" s="39">
        <v>5963112998</v>
      </c>
      <c r="Q10" s="40"/>
      <c r="R10" s="39" t="s">
        <v>62</v>
      </c>
      <c r="S10" s="40"/>
      <c r="T10" s="39">
        <v>5963112998</v>
      </c>
    </row>
    <row r="11" spans="2:28" s="36" customFormat="1" ht="21.75" customHeight="1" x14ac:dyDescent="0.25">
      <c r="B11" s="36" t="s">
        <v>49</v>
      </c>
      <c r="D11" s="37">
        <v>29</v>
      </c>
      <c r="F11" s="36" t="s">
        <v>62</v>
      </c>
      <c r="H11" s="37">
        <v>18</v>
      </c>
      <c r="J11" s="39">
        <v>626739726</v>
      </c>
      <c r="K11" s="40"/>
      <c r="L11" s="39">
        <v>-264225</v>
      </c>
      <c r="M11" s="40"/>
      <c r="N11" s="39">
        <v>627003951</v>
      </c>
      <c r="O11" s="40"/>
      <c r="P11" s="39">
        <v>1328438356</v>
      </c>
      <c r="Q11" s="40"/>
      <c r="R11" s="39">
        <v>528450</v>
      </c>
      <c r="S11" s="40"/>
      <c r="T11" s="39">
        <v>1327909906</v>
      </c>
    </row>
    <row r="12" spans="2:28" s="36" customFormat="1" ht="21.75" customHeight="1" x14ac:dyDescent="0.25">
      <c r="B12" s="36" t="s">
        <v>126</v>
      </c>
      <c r="D12" s="37">
        <v>23</v>
      </c>
      <c r="F12" s="36" t="s">
        <v>62</v>
      </c>
      <c r="H12" s="37">
        <v>18</v>
      </c>
      <c r="J12" s="39">
        <v>0</v>
      </c>
      <c r="K12" s="40"/>
      <c r="L12" s="39">
        <v>0</v>
      </c>
      <c r="M12" s="40"/>
      <c r="N12" s="39">
        <v>0</v>
      </c>
      <c r="O12" s="40"/>
      <c r="P12" s="39">
        <v>1152520602</v>
      </c>
      <c r="Q12" s="40"/>
      <c r="R12" s="39">
        <v>0</v>
      </c>
      <c r="S12" s="40"/>
      <c r="T12" s="39">
        <v>1152520602</v>
      </c>
    </row>
    <row r="13" spans="2:28" s="36" customFormat="1" ht="21.75" customHeight="1" x14ac:dyDescent="0.25">
      <c r="B13" s="36" t="s">
        <v>122</v>
      </c>
      <c r="D13" s="37">
        <v>4</v>
      </c>
      <c r="F13" s="36" t="s">
        <v>62</v>
      </c>
      <c r="H13" s="37">
        <v>18</v>
      </c>
      <c r="J13" s="39">
        <v>629041093</v>
      </c>
      <c r="K13" s="40"/>
      <c r="L13" s="39">
        <v>67961</v>
      </c>
      <c r="M13" s="40"/>
      <c r="N13" s="39">
        <v>628973132</v>
      </c>
      <c r="O13" s="40"/>
      <c r="P13" s="39">
        <v>1095068464</v>
      </c>
      <c r="Q13" s="40"/>
      <c r="R13" s="39">
        <v>985438</v>
      </c>
      <c r="S13" s="40"/>
      <c r="T13" s="39">
        <v>1094083026</v>
      </c>
    </row>
    <row r="14" spans="2:28" s="36" customFormat="1" ht="21.75" customHeight="1" x14ac:dyDescent="0.25">
      <c r="B14" s="36" t="s">
        <v>49</v>
      </c>
      <c r="D14" s="37">
        <v>4</v>
      </c>
      <c r="F14" s="36" t="s">
        <v>62</v>
      </c>
      <c r="H14" s="37">
        <v>18</v>
      </c>
      <c r="J14" s="39">
        <v>611780821</v>
      </c>
      <c r="K14" s="40"/>
      <c r="L14" s="39">
        <v>33981</v>
      </c>
      <c r="M14" s="40"/>
      <c r="N14" s="39">
        <v>611746840</v>
      </c>
      <c r="O14" s="40"/>
      <c r="P14" s="39">
        <v>1077808192</v>
      </c>
      <c r="Q14" s="40"/>
      <c r="R14" s="39">
        <v>951458</v>
      </c>
      <c r="S14" s="40"/>
      <c r="T14" s="39">
        <v>1076856734</v>
      </c>
    </row>
    <row r="15" spans="2:28" s="36" customFormat="1" ht="21.75" customHeight="1" x14ac:dyDescent="0.25">
      <c r="B15" s="36" t="s">
        <v>204</v>
      </c>
      <c r="D15" s="37" t="s">
        <v>62</v>
      </c>
      <c r="F15" s="36" t="s">
        <v>206</v>
      </c>
      <c r="H15" s="37">
        <v>18</v>
      </c>
      <c r="J15" s="39">
        <v>691522771</v>
      </c>
      <c r="K15" s="40"/>
      <c r="L15" s="39" t="s">
        <v>62</v>
      </c>
      <c r="M15" s="40"/>
      <c r="N15" s="39">
        <v>691522771</v>
      </c>
      <c r="O15" s="40"/>
      <c r="P15" s="39">
        <v>1053081303</v>
      </c>
      <c r="Q15" s="40"/>
      <c r="R15" s="39" t="s">
        <v>62</v>
      </c>
      <c r="S15" s="40"/>
      <c r="T15" s="39">
        <v>1053081303</v>
      </c>
    </row>
    <row r="16" spans="2:28" s="36" customFormat="1" ht="21.75" customHeight="1" x14ac:dyDescent="0.25">
      <c r="B16" s="36" t="s">
        <v>126</v>
      </c>
      <c r="D16" s="37">
        <v>30</v>
      </c>
      <c r="F16" s="36" t="s">
        <v>62</v>
      </c>
      <c r="H16" s="37">
        <v>18</v>
      </c>
      <c r="J16" s="39">
        <v>901972603</v>
      </c>
      <c r="K16" s="40"/>
      <c r="L16" s="39">
        <v>0</v>
      </c>
      <c r="M16" s="40"/>
      <c r="N16" s="39">
        <v>901972603</v>
      </c>
      <c r="O16" s="40"/>
      <c r="P16" s="39">
        <v>931068493</v>
      </c>
      <c r="Q16" s="40"/>
      <c r="R16" s="39">
        <v>424184</v>
      </c>
      <c r="S16" s="40"/>
      <c r="T16" s="39">
        <v>930644309</v>
      </c>
    </row>
    <row r="17" spans="2:20" s="36" customFormat="1" ht="21.75" customHeight="1" x14ac:dyDescent="0.25">
      <c r="B17" s="36" t="s">
        <v>208</v>
      </c>
      <c r="D17" s="37" t="s">
        <v>62</v>
      </c>
      <c r="F17" s="36" t="s">
        <v>209</v>
      </c>
      <c r="H17" s="37">
        <v>18</v>
      </c>
      <c r="J17" s="39">
        <v>445486246</v>
      </c>
      <c r="K17" s="40"/>
      <c r="L17" s="39" t="s">
        <v>62</v>
      </c>
      <c r="M17" s="40"/>
      <c r="N17" s="39">
        <v>445486246</v>
      </c>
      <c r="O17" s="40"/>
      <c r="P17" s="39">
        <v>739162959</v>
      </c>
      <c r="Q17" s="40"/>
      <c r="R17" s="39" t="s">
        <v>62</v>
      </c>
      <c r="S17" s="40"/>
      <c r="T17" s="39">
        <v>739162959</v>
      </c>
    </row>
    <row r="18" spans="2:20" s="36" customFormat="1" ht="21.75" customHeight="1" x14ac:dyDescent="0.25">
      <c r="B18" s="36" t="s">
        <v>122</v>
      </c>
      <c r="D18" s="37">
        <v>8</v>
      </c>
      <c r="F18" s="36" t="s">
        <v>62</v>
      </c>
      <c r="H18" s="37">
        <v>18</v>
      </c>
      <c r="J18" s="39">
        <v>101369873</v>
      </c>
      <c r="K18" s="40"/>
      <c r="L18" s="39">
        <v>-597530</v>
      </c>
      <c r="M18" s="40"/>
      <c r="N18" s="39">
        <v>101967403</v>
      </c>
      <c r="O18" s="40"/>
      <c r="P18" s="39">
        <v>736986307</v>
      </c>
      <c r="Q18" s="40"/>
      <c r="R18" s="39">
        <v>8075</v>
      </c>
      <c r="S18" s="40"/>
      <c r="T18" s="39">
        <v>736978232</v>
      </c>
    </row>
    <row r="19" spans="2:20" s="36" customFormat="1" ht="21.75" customHeight="1" x14ac:dyDescent="0.25">
      <c r="B19" s="36" t="s">
        <v>122</v>
      </c>
      <c r="D19" s="37">
        <v>28</v>
      </c>
      <c r="F19" s="36" t="s">
        <v>62</v>
      </c>
      <c r="H19" s="37">
        <v>18</v>
      </c>
      <c r="J19" s="39">
        <v>247397260</v>
      </c>
      <c r="K19" s="40"/>
      <c r="L19" s="39">
        <v>-100752</v>
      </c>
      <c r="M19" s="40"/>
      <c r="N19" s="39">
        <v>247498012</v>
      </c>
      <c r="O19" s="40"/>
      <c r="P19" s="39">
        <v>539178080</v>
      </c>
      <c r="Q19" s="40"/>
      <c r="R19" s="39">
        <v>403007</v>
      </c>
      <c r="S19" s="40"/>
      <c r="T19" s="39">
        <v>538775073</v>
      </c>
    </row>
    <row r="20" spans="2:20" s="36" customFormat="1" ht="21.75" customHeight="1" x14ac:dyDescent="0.25">
      <c r="B20" s="36" t="s">
        <v>223</v>
      </c>
      <c r="D20" s="37">
        <v>20</v>
      </c>
      <c r="F20" s="36" t="s">
        <v>62</v>
      </c>
      <c r="H20" s="37">
        <v>18</v>
      </c>
      <c r="J20" s="39">
        <v>379726017</v>
      </c>
      <c r="K20" s="40"/>
      <c r="L20" s="39">
        <v>3708664</v>
      </c>
      <c r="M20" s="40"/>
      <c r="N20" s="39">
        <v>376017353</v>
      </c>
      <c r="O20" s="40"/>
      <c r="P20" s="39">
        <v>379726017</v>
      </c>
      <c r="Q20" s="40"/>
      <c r="R20" s="39">
        <v>3708664</v>
      </c>
      <c r="S20" s="40"/>
      <c r="T20" s="39">
        <v>376017353</v>
      </c>
    </row>
    <row r="21" spans="2:20" s="36" customFormat="1" ht="21.75" customHeight="1" x14ac:dyDescent="0.25">
      <c r="B21" s="36" t="s">
        <v>122</v>
      </c>
      <c r="D21" s="37">
        <v>11</v>
      </c>
      <c r="F21" s="36" t="s">
        <v>62</v>
      </c>
      <c r="H21" s="37">
        <v>18</v>
      </c>
      <c r="J21" s="39">
        <v>81095905</v>
      </c>
      <c r="K21" s="40"/>
      <c r="L21" s="39">
        <v>-567625</v>
      </c>
      <c r="M21" s="40"/>
      <c r="N21" s="39">
        <v>81663530</v>
      </c>
      <c r="O21" s="40"/>
      <c r="P21" s="39">
        <v>359452050</v>
      </c>
      <c r="Q21" s="40"/>
      <c r="R21" s="39">
        <v>17738</v>
      </c>
      <c r="S21" s="40"/>
      <c r="T21" s="39">
        <v>359434312</v>
      </c>
    </row>
    <row r="22" spans="2:20" s="36" customFormat="1" ht="21.75" customHeight="1" x14ac:dyDescent="0.25">
      <c r="B22" s="36" t="s">
        <v>122</v>
      </c>
      <c r="D22" s="37">
        <v>11</v>
      </c>
      <c r="F22" s="36" t="s">
        <v>62</v>
      </c>
      <c r="H22" s="37">
        <v>18</v>
      </c>
      <c r="J22" s="39">
        <v>9438923</v>
      </c>
      <c r="K22" s="40"/>
      <c r="L22" s="39">
        <v>-458339</v>
      </c>
      <c r="M22" s="40"/>
      <c r="N22" s="39">
        <v>9897262</v>
      </c>
      <c r="O22" s="40"/>
      <c r="P22" s="39">
        <v>227391780</v>
      </c>
      <c r="Q22" s="40"/>
      <c r="R22" s="39">
        <v>0</v>
      </c>
      <c r="S22" s="40"/>
      <c r="T22" s="39">
        <v>227391780</v>
      </c>
    </row>
    <row r="23" spans="2:20" s="36" customFormat="1" ht="21.75" customHeight="1" x14ac:dyDescent="0.25">
      <c r="B23" s="36" t="s">
        <v>220</v>
      </c>
      <c r="D23" s="37" t="s">
        <v>62</v>
      </c>
      <c r="F23" s="36" t="s">
        <v>222</v>
      </c>
      <c r="H23" s="37">
        <v>17</v>
      </c>
      <c r="J23" s="39">
        <v>94060812</v>
      </c>
      <c r="K23" s="40"/>
      <c r="L23" s="39" t="s">
        <v>62</v>
      </c>
      <c r="M23" s="40"/>
      <c r="N23" s="39">
        <v>94060812</v>
      </c>
      <c r="O23" s="40"/>
      <c r="P23" s="39">
        <v>94060812</v>
      </c>
      <c r="Q23" s="40"/>
      <c r="R23" s="39" t="s">
        <v>62</v>
      </c>
      <c r="S23" s="40"/>
      <c r="T23" s="39">
        <v>94060812</v>
      </c>
    </row>
    <row r="24" spans="2:20" s="36" customFormat="1" ht="21.75" customHeight="1" x14ac:dyDescent="0.25">
      <c r="B24" s="36" t="s">
        <v>49</v>
      </c>
      <c r="D24" s="37">
        <v>27</v>
      </c>
      <c r="F24" s="36" t="s">
        <v>62</v>
      </c>
      <c r="H24" s="37">
        <v>0</v>
      </c>
      <c r="J24" s="39">
        <v>5729333</v>
      </c>
      <c r="K24" s="40"/>
      <c r="L24" s="39">
        <v>0</v>
      </c>
      <c r="M24" s="40"/>
      <c r="N24" s="39">
        <v>5729333</v>
      </c>
      <c r="O24" s="40"/>
      <c r="P24" s="39">
        <v>28643653</v>
      </c>
      <c r="Q24" s="40"/>
      <c r="R24" s="39">
        <v>0</v>
      </c>
      <c r="S24" s="40"/>
      <c r="T24" s="39">
        <v>28643653</v>
      </c>
    </row>
    <row r="25" spans="2:20" s="36" customFormat="1" ht="21.75" customHeight="1" x14ac:dyDescent="0.25">
      <c r="B25" s="36" t="s">
        <v>154</v>
      </c>
      <c r="D25" s="37">
        <v>13</v>
      </c>
      <c r="F25" s="36" t="s">
        <v>62</v>
      </c>
      <c r="H25" s="37">
        <v>0</v>
      </c>
      <c r="J25" s="39">
        <v>30122</v>
      </c>
      <c r="K25" s="40"/>
      <c r="L25" s="39">
        <v>0</v>
      </c>
      <c r="M25" s="40"/>
      <c r="N25" s="39">
        <v>30122</v>
      </c>
      <c r="O25" s="40"/>
      <c r="P25" s="39">
        <v>2451148</v>
      </c>
      <c r="Q25" s="40"/>
      <c r="R25" s="39">
        <v>0</v>
      </c>
      <c r="S25" s="40"/>
      <c r="T25" s="39">
        <v>2451148</v>
      </c>
    </row>
    <row r="26" spans="2:20" s="36" customFormat="1" ht="21.75" customHeight="1" x14ac:dyDescent="0.25">
      <c r="B26" s="36" t="s">
        <v>127</v>
      </c>
      <c r="D26" s="37">
        <v>21</v>
      </c>
      <c r="F26" s="36" t="s">
        <v>62</v>
      </c>
      <c r="H26" s="37">
        <v>0</v>
      </c>
      <c r="J26" s="39">
        <v>4091</v>
      </c>
      <c r="K26" s="40"/>
      <c r="L26" s="39">
        <v>0</v>
      </c>
      <c r="M26" s="40"/>
      <c r="N26" s="39">
        <v>4091</v>
      </c>
      <c r="O26" s="40"/>
      <c r="P26" s="39">
        <v>482417</v>
      </c>
      <c r="Q26" s="40"/>
      <c r="R26" s="39">
        <v>0</v>
      </c>
      <c r="S26" s="40"/>
      <c r="T26" s="39">
        <v>482417</v>
      </c>
    </row>
    <row r="27" spans="2:20" s="36" customFormat="1" ht="21.75" customHeight="1" x14ac:dyDescent="0.25">
      <c r="B27" s="36" t="s">
        <v>122</v>
      </c>
      <c r="D27" s="37">
        <v>18</v>
      </c>
      <c r="F27" s="36" t="s">
        <v>62</v>
      </c>
      <c r="H27" s="37">
        <v>0</v>
      </c>
      <c r="J27" s="39">
        <v>31569</v>
      </c>
      <c r="K27" s="40"/>
      <c r="L27" s="39">
        <v>0</v>
      </c>
      <c r="M27" s="40"/>
      <c r="N27" s="39">
        <v>31569</v>
      </c>
      <c r="O27" s="40"/>
      <c r="P27" s="39">
        <v>165750</v>
      </c>
      <c r="Q27" s="40"/>
      <c r="R27" s="39">
        <v>0</v>
      </c>
      <c r="S27" s="40"/>
      <c r="T27" s="39">
        <v>165750</v>
      </c>
    </row>
    <row r="28" spans="2:20" s="36" customFormat="1" ht="21.75" customHeight="1" x14ac:dyDescent="0.25">
      <c r="B28" s="36" t="s">
        <v>126</v>
      </c>
      <c r="D28" s="37">
        <v>23</v>
      </c>
      <c r="F28" s="36" t="s">
        <v>62</v>
      </c>
      <c r="H28" s="37">
        <v>0</v>
      </c>
      <c r="J28" s="39">
        <v>28793</v>
      </c>
      <c r="K28" s="40"/>
      <c r="L28" s="39">
        <v>0</v>
      </c>
      <c r="M28" s="40"/>
      <c r="N28" s="39">
        <v>28793</v>
      </c>
      <c r="O28" s="40"/>
      <c r="P28" s="39">
        <v>113373</v>
      </c>
      <c r="Q28" s="40"/>
      <c r="R28" s="39">
        <v>0</v>
      </c>
      <c r="S28" s="40"/>
      <c r="T28" s="39">
        <v>113373</v>
      </c>
    </row>
    <row r="29" spans="2:20" s="36" customFormat="1" ht="21.75" customHeight="1" x14ac:dyDescent="0.25">
      <c r="B29" s="36" t="s">
        <v>161</v>
      </c>
      <c r="D29" s="37">
        <v>17</v>
      </c>
      <c r="F29" s="36" t="s">
        <v>62</v>
      </c>
      <c r="H29" s="37">
        <v>0</v>
      </c>
      <c r="J29" s="39">
        <v>12019</v>
      </c>
      <c r="K29" s="40"/>
      <c r="L29" s="39">
        <v>0</v>
      </c>
      <c r="M29" s="40"/>
      <c r="N29" s="39">
        <v>12019</v>
      </c>
      <c r="O29" s="40"/>
      <c r="P29" s="39">
        <v>37434</v>
      </c>
      <c r="Q29" s="40"/>
      <c r="R29" s="39">
        <v>0</v>
      </c>
      <c r="S29" s="40"/>
      <c r="T29" s="39">
        <v>37434</v>
      </c>
    </row>
    <row r="30" spans="2:20" s="36" customFormat="1" ht="21.75" customHeight="1" x14ac:dyDescent="0.25">
      <c r="B30" s="36" t="s">
        <v>125</v>
      </c>
      <c r="D30" s="37">
        <v>18</v>
      </c>
      <c r="F30" s="36" t="s">
        <v>62</v>
      </c>
      <c r="H30" s="37">
        <v>0</v>
      </c>
      <c r="J30" s="39">
        <v>9376</v>
      </c>
      <c r="K30" s="40"/>
      <c r="L30" s="39">
        <v>0</v>
      </c>
      <c r="M30" s="40"/>
      <c r="N30" s="39">
        <v>9376</v>
      </c>
      <c r="O30" s="40"/>
      <c r="P30" s="39">
        <v>28930</v>
      </c>
      <c r="Q30" s="40"/>
      <c r="R30" s="39">
        <v>0</v>
      </c>
      <c r="S30" s="40"/>
      <c r="T30" s="39">
        <v>28930</v>
      </c>
    </row>
    <row r="31" spans="2:20" s="36" customFormat="1" ht="21.75" customHeight="1" x14ac:dyDescent="0.25">
      <c r="B31" s="36" t="s">
        <v>49</v>
      </c>
      <c r="D31" s="37">
        <v>24</v>
      </c>
      <c r="F31" s="36" t="s">
        <v>62</v>
      </c>
      <c r="H31" s="37">
        <v>0</v>
      </c>
      <c r="J31" s="39">
        <v>4659</v>
      </c>
      <c r="K31" s="40"/>
      <c r="L31" s="39">
        <v>0</v>
      </c>
      <c r="M31" s="40"/>
      <c r="N31" s="39">
        <v>4659</v>
      </c>
      <c r="O31" s="40"/>
      <c r="P31" s="39">
        <v>21512</v>
      </c>
      <c r="Q31" s="40"/>
      <c r="R31" s="39">
        <v>0</v>
      </c>
      <c r="S31" s="40"/>
      <c r="T31" s="39">
        <v>21512</v>
      </c>
    </row>
    <row r="32" spans="2:20" s="36" customFormat="1" ht="21.75" customHeight="1" x14ac:dyDescent="0.25">
      <c r="B32" s="36" t="s">
        <v>223</v>
      </c>
      <c r="D32" s="37">
        <v>20</v>
      </c>
      <c r="F32" s="36" t="s">
        <v>62</v>
      </c>
      <c r="H32" s="37">
        <v>10</v>
      </c>
      <c r="J32" s="39">
        <v>15059</v>
      </c>
      <c r="K32" s="40"/>
      <c r="L32" s="39">
        <v>82</v>
      </c>
      <c r="M32" s="40"/>
      <c r="N32" s="39">
        <v>14977</v>
      </c>
      <c r="O32" s="40"/>
      <c r="P32" s="39">
        <v>15059</v>
      </c>
      <c r="Q32" s="40"/>
      <c r="R32" s="39">
        <v>82</v>
      </c>
      <c r="S32" s="40"/>
      <c r="T32" s="39">
        <v>14977</v>
      </c>
    </row>
    <row r="33" spans="2:20" s="36" customFormat="1" ht="21.75" customHeight="1" x14ac:dyDescent="0.25">
      <c r="B33" s="36" t="s">
        <v>150</v>
      </c>
      <c r="D33" s="37">
        <v>13</v>
      </c>
      <c r="F33" s="36" t="s">
        <v>62</v>
      </c>
      <c r="H33" s="37">
        <v>0</v>
      </c>
      <c r="J33" s="39">
        <v>997</v>
      </c>
      <c r="K33" s="40"/>
      <c r="L33" s="39">
        <v>0</v>
      </c>
      <c r="M33" s="40"/>
      <c r="N33" s="39">
        <v>997</v>
      </c>
      <c r="O33" s="40"/>
      <c r="P33" s="39">
        <v>3955</v>
      </c>
      <c r="Q33" s="40"/>
      <c r="R33" s="39">
        <v>0</v>
      </c>
      <c r="S33" s="40"/>
      <c r="T33" s="39">
        <v>3955</v>
      </c>
    </row>
    <row r="34" spans="2:20" s="36" customFormat="1" ht="21.75" customHeight="1" x14ac:dyDescent="0.25">
      <c r="D34" s="37"/>
      <c r="H34" s="37"/>
      <c r="J34" s="39"/>
      <c r="K34" s="40"/>
      <c r="L34" s="39"/>
      <c r="M34" s="40"/>
      <c r="N34" s="39"/>
      <c r="O34" s="40"/>
      <c r="P34" s="39"/>
      <c r="Q34" s="40"/>
      <c r="R34" s="39"/>
      <c r="S34" s="40"/>
      <c r="T34" s="39"/>
    </row>
    <row r="35" spans="2:20" s="36" customFormat="1" ht="21.75" customHeight="1" thickBot="1" x14ac:dyDescent="0.3">
      <c r="B35" s="151" t="s">
        <v>91</v>
      </c>
      <c r="C35" s="151"/>
      <c r="D35" s="151"/>
      <c r="E35" s="151"/>
      <c r="F35" s="151"/>
      <c r="G35" s="151"/>
      <c r="H35" s="151"/>
      <c r="J35" s="43">
        <f t="shared" ref="J35:S35" si="0">SUM(J10:J33)</f>
        <v>6355458893</v>
      </c>
      <c r="K35" s="43">
        <f t="shared" si="0"/>
        <v>0</v>
      </c>
      <c r="L35" s="43">
        <f t="shared" si="0"/>
        <v>1822217</v>
      </c>
      <c r="M35" s="43">
        <f t="shared" si="0"/>
        <v>0</v>
      </c>
      <c r="N35" s="43">
        <f t="shared" si="0"/>
        <v>6353636676</v>
      </c>
      <c r="O35" s="43">
        <f t="shared" si="0"/>
        <v>0</v>
      </c>
      <c r="P35" s="43">
        <f t="shared" si="0"/>
        <v>15709019644</v>
      </c>
      <c r="Q35" s="43">
        <f t="shared" si="0"/>
        <v>0</v>
      </c>
      <c r="R35" s="43">
        <f t="shared" si="0"/>
        <v>7027096</v>
      </c>
      <c r="S35" s="43">
        <f t="shared" si="0"/>
        <v>0</v>
      </c>
      <c r="T35" s="43">
        <f>SUM(T10:T33)</f>
        <v>15701992548</v>
      </c>
    </row>
    <row r="36" spans="2:20" ht="21.75" customHeight="1" thickTop="1" x14ac:dyDescent="0.25"/>
    <row r="38" spans="2:20" ht="21.75" customHeight="1" x14ac:dyDescent="0.25">
      <c r="J38" s="68">
        <v>9</v>
      </c>
    </row>
  </sheetData>
  <sortState xmlns:xlrd2="http://schemas.microsoft.com/office/spreadsheetml/2017/richdata2" ref="B10:T33">
    <sortCondition descending="1" ref="T10:T33"/>
  </sortState>
  <mergeCells count="17">
    <mergeCell ref="B8:H8"/>
    <mergeCell ref="B2:T2"/>
    <mergeCell ref="B3:T3"/>
    <mergeCell ref="B4:T4"/>
    <mergeCell ref="B35:H35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0"/>
  <sheetViews>
    <sheetView rightToLeft="1" topLeftCell="A4" zoomScale="70" zoomScaleNormal="70" workbookViewId="0">
      <selection activeCell="L28" sqref="L28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 x14ac:dyDescent="0.55000000000000004">
      <c r="B2" s="154" t="s">
        <v>139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2:28" ht="59.25" x14ac:dyDescent="0.55000000000000004">
      <c r="B3" s="154" t="s">
        <v>53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</row>
    <row r="4" spans="2:28" ht="59.25" x14ac:dyDescent="0.55000000000000004">
      <c r="B4" s="154" t="s">
        <v>237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</row>
    <row r="7" spans="2:28" s="2" customFormat="1" ht="30" x14ac:dyDescent="0.55000000000000004">
      <c r="B7" s="14" t="s">
        <v>132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26" t="s">
        <v>1</v>
      </c>
      <c r="D8" s="127" t="s">
        <v>55</v>
      </c>
      <c r="E8" s="127" t="s">
        <v>55</v>
      </c>
      <c r="F8" s="127" t="s">
        <v>55</v>
      </c>
      <c r="G8" s="127" t="s">
        <v>55</v>
      </c>
      <c r="H8" s="127" t="s">
        <v>55</v>
      </c>
      <c r="I8" s="127" t="s">
        <v>55</v>
      </c>
      <c r="J8" s="127" t="s">
        <v>55</v>
      </c>
      <c r="K8" s="127" t="s">
        <v>55</v>
      </c>
      <c r="L8" s="127" t="s">
        <v>55</v>
      </c>
      <c r="N8" s="127" t="s">
        <v>56</v>
      </c>
      <c r="O8" s="127" t="s">
        <v>56</v>
      </c>
      <c r="P8" s="127" t="s">
        <v>56</v>
      </c>
      <c r="Q8" s="127" t="s">
        <v>56</v>
      </c>
      <c r="R8" s="127" t="s">
        <v>56</v>
      </c>
      <c r="S8" s="127" t="s">
        <v>56</v>
      </c>
      <c r="T8" s="127" t="s">
        <v>56</v>
      </c>
      <c r="U8" s="127" t="s">
        <v>56</v>
      </c>
      <c r="V8" s="127" t="s">
        <v>56</v>
      </c>
    </row>
    <row r="9" spans="2:28" s="48" customFormat="1" ht="55.5" customHeight="1" x14ac:dyDescent="0.25">
      <c r="B9" s="126" t="s">
        <v>1</v>
      </c>
      <c r="D9" s="155" t="s">
        <v>76</v>
      </c>
      <c r="E9" s="49"/>
      <c r="F9" s="155" t="s">
        <v>77</v>
      </c>
      <c r="G9" s="49"/>
      <c r="H9" s="155" t="s">
        <v>78</v>
      </c>
      <c r="I9" s="49"/>
      <c r="J9" s="155" t="s">
        <v>45</v>
      </c>
      <c r="K9" s="49"/>
      <c r="L9" s="155" t="s">
        <v>79</v>
      </c>
      <c r="N9" s="155" t="s">
        <v>76</v>
      </c>
      <c r="O9" s="49"/>
      <c r="P9" s="155" t="s">
        <v>77</v>
      </c>
      <c r="Q9" s="49"/>
      <c r="R9" s="155" t="s">
        <v>78</v>
      </c>
      <c r="S9" s="49"/>
      <c r="T9" s="155" t="s">
        <v>45</v>
      </c>
      <c r="U9" s="49"/>
      <c r="V9" s="155" t="s">
        <v>79</v>
      </c>
    </row>
    <row r="10" spans="2:28" x14ac:dyDescent="0.55000000000000004">
      <c r="B10" s="4" t="s">
        <v>15</v>
      </c>
      <c r="D10" s="29">
        <v>0</v>
      </c>
      <c r="F10" s="29">
        <v>0</v>
      </c>
      <c r="H10" s="29">
        <v>2931812802</v>
      </c>
      <c r="J10" s="29">
        <v>2931812802</v>
      </c>
      <c r="L10" s="54">
        <v>0.31780000000000003</v>
      </c>
      <c r="N10" s="29">
        <v>1658188950</v>
      </c>
      <c r="P10" s="29">
        <v>0</v>
      </c>
      <c r="R10" s="29">
        <v>2931812802</v>
      </c>
      <c r="T10" s="29">
        <v>4590001752</v>
      </c>
      <c r="V10" s="47">
        <v>0.1124</v>
      </c>
    </row>
    <row r="11" spans="2:28" x14ac:dyDescent="0.55000000000000004">
      <c r="B11" s="4" t="s">
        <v>175</v>
      </c>
      <c r="D11" s="29">
        <v>454908877</v>
      </c>
      <c r="F11" s="29">
        <v>-1337991300</v>
      </c>
      <c r="H11" s="29">
        <v>0</v>
      </c>
      <c r="J11" s="29">
        <v>-883082423</v>
      </c>
      <c r="L11" s="54">
        <v>-9.5699999999999993E-2</v>
      </c>
      <c r="N11" s="29">
        <v>454908877</v>
      </c>
      <c r="P11" s="29">
        <v>125250298</v>
      </c>
      <c r="R11" s="29">
        <v>2740447598</v>
      </c>
      <c r="T11" s="29">
        <v>3320606773</v>
      </c>
      <c r="V11" s="47">
        <v>8.1299999999999997E-2</v>
      </c>
    </row>
    <row r="12" spans="2:28" x14ac:dyDescent="0.55000000000000004">
      <c r="B12" s="4" t="s">
        <v>16</v>
      </c>
      <c r="D12" s="29">
        <v>0</v>
      </c>
      <c r="F12" s="29">
        <v>-216702900</v>
      </c>
      <c r="H12" s="29">
        <v>0</v>
      </c>
      <c r="J12" s="29">
        <v>-216702900</v>
      </c>
      <c r="L12" s="54">
        <v>-2.35E-2</v>
      </c>
      <c r="N12" s="29">
        <v>390049020</v>
      </c>
      <c r="P12" s="29">
        <v>860847297</v>
      </c>
      <c r="R12" s="29">
        <v>1063199832</v>
      </c>
      <c r="T12" s="29">
        <v>2314096149</v>
      </c>
      <c r="V12" s="47">
        <v>5.67E-2</v>
      </c>
    </row>
    <row r="13" spans="2:28" x14ac:dyDescent="0.55000000000000004">
      <c r="B13" s="4" t="s">
        <v>14</v>
      </c>
      <c r="D13" s="29">
        <v>0</v>
      </c>
      <c r="F13" s="29">
        <v>-256902281</v>
      </c>
      <c r="H13" s="29">
        <v>0</v>
      </c>
      <c r="J13" s="29">
        <v>-256902281</v>
      </c>
      <c r="L13" s="54">
        <v>-2.7799999999999998E-2</v>
      </c>
      <c r="N13" s="29">
        <v>0</v>
      </c>
      <c r="P13" s="29">
        <v>644725909</v>
      </c>
      <c r="R13" s="29">
        <v>736967712</v>
      </c>
      <c r="T13" s="29">
        <v>1381693621</v>
      </c>
      <c r="V13" s="47">
        <v>3.3799999999999997E-2</v>
      </c>
    </row>
    <row r="14" spans="2:28" x14ac:dyDescent="0.55000000000000004">
      <c r="B14" s="4" t="s">
        <v>197</v>
      </c>
      <c r="D14" s="29">
        <v>0</v>
      </c>
      <c r="F14" s="29">
        <v>943712700</v>
      </c>
      <c r="H14" s="29">
        <v>0</v>
      </c>
      <c r="J14" s="29">
        <v>943712700</v>
      </c>
      <c r="L14" s="54">
        <v>0.1023</v>
      </c>
      <c r="N14" s="29">
        <v>0</v>
      </c>
      <c r="P14" s="29">
        <v>570144265</v>
      </c>
      <c r="R14" s="29">
        <v>0</v>
      </c>
      <c r="T14" s="29">
        <v>570144265</v>
      </c>
      <c r="V14" s="47">
        <v>1.4E-2</v>
      </c>
    </row>
    <row r="15" spans="2:28" x14ac:dyDescent="0.55000000000000004">
      <c r="B15" s="4" t="s">
        <v>75</v>
      </c>
      <c r="D15" s="29">
        <v>0</v>
      </c>
      <c r="F15" s="29">
        <v>0</v>
      </c>
      <c r="H15" s="29">
        <v>0</v>
      </c>
      <c r="J15" s="29">
        <v>0</v>
      </c>
      <c r="L15" s="54">
        <v>0</v>
      </c>
      <c r="N15" s="29">
        <v>0</v>
      </c>
      <c r="P15" s="29">
        <v>0</v>
      </c>
      <c r="R15" s="29">
        <v>232792809</v>
      </c>
      <c r="T15" s="29">
        <v>232792809</v>
      </c>
      <c r="V15" s="47">
        <v>5.7000000000000002E-3</v>
      </c>
    </row>
    <row r="16" spans="2:28" x14ac:dyDescent="0.55000000000000004">
      <c r="B16" s="4" t="s">
        <v>200</v>
      </c>
      <c r="D16" s="29">
        <v>200900826</v>
      </c>
      <c r="F16" s="29">
        <v>215162123</v>
      </c>
      <c r="H16" s="29">
        <v>0</v>
      </c>
      <c r="J16" s="29">
        <v>416062949</v>
      </c>
      <c r="L16" s="54">
        <v>4.5100000000000001E-2</v>
      </c>
      <c r="N16" s="29">
        <v>200900826</v>
      </c>
      <c r="P16" s="29">
        <v>5392819</v>
      </c>
      <c r="R16" s="29">
        <v>0</v>
      </c>
      <c r="T16" s="29">
        <v>206293645</v>
      </c>
      <c r="V16" s="47">
        <v>5.1000000000000004E-3</v>
      </c>
    </row>
    <row r="17" spans="2:22" x14ac:dyDescent="0.55000000000000004">
      <c r="B17" s="4" t="s">
        <v>17</v>
      </c>
      <c r="D17" s="29">
        <v>0</v>
      </c>
      <c r="F17" s="29">
        <v>-571296677</v>
      </c>
      <c r="H17" s="29">
        <v>0</v>
      </c>
      <c r="J17" s="29">
        <v>-571296677</v>
      </c>
      <c r="L17" s="54">
        <v>-6.1899999999999997E-2</v>
      </c>
      <c r="N17" s="29">
        <v>0</v>
      </c>
      <c r="P17" s="29">
        <v>51008632</v>
      </c>
      <c r="R17" s="29">
        <v>0</v>
      </c>
      <c r="T17" s="29">
        <v>51008632</v>
      </c>
      <c r="V17" s="47">
        <v>1.1999999999999999E-3</v>
      </c>
    </row>
    <row r="18" spans="2:22" x14ac:dyDescent="0.55000000000000004">
      <c r="B18" s="4" t="s">
        <v>202</v>
      </c>
      <c r="D18" s="29">
        <v>0</v>
      </c>
      <c r="F18" s="29">
        <v>-76923</v>
      </c>
      <c r="H18" s="29">
        <v>0</v>
      </c>
      <c r="J18" s="29">
        <v>-76923</v>
      </c>
      <c r="L18" s="54">
        <v>0</v>
      </c>
      <c r="N18" s="29">
        <v>0</v>
      </c>
      <c r="P18" s="29">
        <v>326626</v>
      </c>
      <c r="R18" s="29">
        <v>0</v>
      </c>
      <c r="T18" s="29">
        <v>326626</v>
      </c>
      <c r="V18" s="47">
        <v>0</v>
      </c>
    </row>
    <row r="19" spans="2:22" x14ac:dyDescent="0.55000000000000004">
      <c r="B19" s="4" t="s">
        <v>13</v>
      </c>
      <c r="D19" s="29">
        <v>210985</v>
      </c>
      <c r="F19" s="29">
        <v>-315332</v>
      </c>
      <c r="H19" s="29">
        <v>0</v>
      </c>
      <c r="J19" s="29">
        <v>-104347</v>
      </c>
      <c r="L19" s="54">
        <v>0</v>
      </c>
      <c r="N19" s="29">
        <v>210985</v>
      </c>
      <c r="P19" s="29">
        <v>-684670</v>
      </c>
      <c r="R19" s="29">
        <v>-5367863</v>
      </c>
      <c r="T19" s="29">
        <v>-5841548</v>
      </c>
      <c r="V19" s="47">
        <v>-1E-4</v>
      </c>
    </row>
    <row r="20" spans="2:22" x14ac:dyDescent="0.55000000000000004">
      <c r="B20" s="4" t="s">
        <v>219</v>
      </c>
      <c r="D20" s="29">
        <v>18366078</v>
      </c>
      <c r="F20" s="29">
        <v>-62273285</v>
      </c>
      <c r="H20" s="29">
        <v>0</v>
      </c>
      <c r="J20" s="29">
        <v>-43907207</v>
      </c>
      <c r="L20" s="54">
        <v>-4.7999999999999996E-3</v>
      </c>
      <c r="N20" s="29">
        <v>18366078</v>
      </c>
      <c r="P20" s="29">
        <v>-62273285</v>
      </c>
      <c r="R20" s="29">
        <v>0</v>
      </c>
      <c r="T20" s="29">
        <v>-43907207</v>
      </c>
      <c r="V20" s="47">
        <v>-1.1000000000000001E-3</v>
      </c>
    </row>
    <row r="21" spans="2:22" x14ac:dyDescent="0.55000000000000004">
      <c r="B21" s="4" t="s">
        <v>201</v>
      </c>
      <c r="D21" s="29">
        <v>0</v>
      </c>
      <c r="F21" s="29">
        <v>-136918697</v>
      </c>
      <c r="H21" s="29">
        <v>0</v>
      </c>
      <c r="J21" s="29">
        <v>-136918697</v>
      </c>
      <c r="L21" s="54">
        <v>-1.4800000000000001E-2</v>
      </c>
      <c r="N21" s="29">
        <v>0</v>
      </c>
      <c r="P21" s="29">
        <v>-177923824</v>
      </c>
      <c r="R21" s="29">
        <v>0</v>
      </c>
      <c r="T21" s="29">
        <v>-177923824</v>
      </c>
      <c r="V21" s="47">
        <v>-4.4000000000000003E-3</v>
      </c>
    </row>
    <row r="22" spans="2:22" x14ac:dyDescent="0.55000000000000004">
      <c r="B22" s="4" t="s">
        <v>199</v>
      </c>
      <c r="D22" s="29">
        <v>56691489</v>
      </c>
      <c r="F22" s="29">
        <v>-442650465</v>
      </c>
      <c r="H22" s="29">
        <v>0</v>
      </c>
      <c r="J22" s="29">
        <v>-385958976</v>
      </c>
      <c r="L22" s="54">
        <v>-4.1799999999999997E-2</v>
      </c>
      <c r="N22" s="29">
        <v>56691489</v>
      </c>
      <c r="P22" s="29">
        <v>-334350564</v>
      </c>
      <c r="R22" s="29">
        <v>0</v>
      </c>
      <c r="T22" s="29">
        <v>-277659075</v>
      </c>
      <c r="V22" s="47">
        <v>-6.7999999999999996E-3</v>
      </c>
    </row>
    <row r="23" spans="2:22" x14ac:dyDescent="0.55000000000000004">
      <c r="B23" s="4" t="s">
        <v>198</v>
      </c>
      <c r="D23" s="29">
        <v>715451957</v>
      </c>
      <c r="F23" s="29">
        <v>-1325863890</v>
      </c>
      <c r="H23" s="29">
        <v>0</v>
      </c>
      <c r="J23" s="29">
        <v>-610411933</v>
      </c>
      <c r="L23" s="54">
        <v>-6.6199999999999995E-2</v>
      </c>
      <c r="N23" s="29">
        <v>715451957</v>
      </c>
      <c r="P23" s="29">
        <v>-1266625844</v>
      </c>
      <c r="R23" s="29">
        <v>0</v>
      </c>
      <c r="T23" s="29">
        <v>-551173887</v>
      </c>
      <c r="V23" s="47">
        <v>-1.35E-2</v>
      </c>
    </row>
    <row r="24" spans="2:22" x14ac:dyDescent="0.55000000000000004">
      <c r="B24" s="4" t="s">
        <v>18</v>
      </c>
      <c r="D24" s="29">
        <v>250859071</v>
      </c>
      <c r="F24" s="29">
        <v>-1513562399</v>
      </c>
      <c r="H24" s="29">
        <v>0</v>
      </c>
      <c r="J24" s="29">
        <v>-1262703328</v>
      </c>
      <c r="L24" s="54">
        <v>-0.13689999999999999</v>
      </c>
      <c r="N24" s="29">
        <v>250859071</v>
      </c>
      <c r="P24" s="29">
        <v>-979363905</v>
      </c>
      <c r="R24" s="29">
        <v>0</v>
      </c>
      <c r="T24" s="29">
        <v>-728504834</v>
      </c>
      <c r="V24" s="47">
        <v>-1.78E-2</v>
      </c>
    </row>
    <row r="25" spans="2:22" x14ac:dyDescent="0.55000000000000004">
      <c r="B25" s="4" t="s">
        <v>203</v>
      </c>
      <c r="D25" s="29">
        <v>522899822</v>
      </c>
      <c r="F25" s="29">
        <v>-1054746693</v>
      </c>
      <c r="H25" s="29">
        <v>0</v>
      </c>
      <c r="J25" s="29">
        <v>-531846871</v>
      </c>
      <c r="L25" s="54">
        <v>-5.7700000000000001E-2</v>
      </c>
      <c r="N25" s="29">
        <v>522899822</v>
      </c>
      <c r="P25" s="29">
        <v>-1324505231</v>
      </c>
      <c r="R25" s="29">
        <v>0</v>
      </c>
      <c r="T25" s="29">
        <v>-801605409</v>
      </c>
      <c r="V25" s="47">
        <v>-1.9599999999999999E-2</v>
      </c>
    </row>
    <row r="26" spans="2:22" x14ac:dyDescent="0.55000000000000004">
      <c r="B26" s="4" t="s">
        <v>180</v>
      </c>
      <c r="D26" s="29">
        <v>0</v>
      </c>
      <c r="F26" s="29">
        <v>-473684706</v>
      </c>
      <c r="H26" s="29">
        <v>0</v>
      </c>
      <c r="J26" s="29">
        <v>-473684706</v>
      </c>
      <c r="L26" s="54">
        <v>-5.1400000000000001E-2</v>
      </c>
      <c r="N26" s="29">
        <v>635878492</v>
      </c>
      <c r="P26" s="29">
        <v>-1987854521</v>
      </c>
      <c r="R26" s="29">
        <v>0</v>
      </c>
      <c r="T26" s="29">
        <v>-1351976029</v>
      </c>
      <c r="V26" s="47">
        <v>-3.3099999999999997E-2</v>
      </c>
    </row>
    <row r="27" spans="2:22" x14ac:dyDescent="0.55000000000000004">
      <c r="D27" s="29"/>
      <c r="F27" s="29"/>
      <c r="H27" s="29"/>
      <c r="J27" s="29"/>
      <c r="L27" s="54"/>
      <c r="N27" s="29"/>
      <c r="P27" s="29"/>
      <c r="R27" s="29"/>
      <c r="T27" s="29"/>
      <c r="V27" s="47"/>
    </row>
    <row r="28" spans="2:22" ht="42.75" thickBot="1" x14ac:dyDescent="0.6">
      <c r="B28" s="51" t="s">
        <v>91</v>
      </c>
      <c r="D28" s="53">
        <f>SUM(D10:D26)</f>
        <v>2220289105</v>
      </c>
      <c r="F28" s="53">
        <f>SUM(F10:F26)</f>
        <v>-6234110725</v>
      </c>
      <c r="H28" s="53">
        <f>SUM(H10:H26)</f>
        <v>2931812802</v>
      </c>
      <c r="J28" s="53">
        <f>SUM(J10:J26)</f>
        <v>-1082008818</v>
      </c>
      <c r="L28" s="55">
        <f>SUM(L10:L26)</f>
        <v>-0.11730000000000002</v>
      </c>
      <c r="N28" s="53">
        <f>SUM(N10:N26)</f>
        <v>4904405567</v>
      </c>
      <c r="P28" s="53">
        <f>SUM(P10:P26)</f>
        <v>-3875885998</v>
      </c>
      <c r="R28" s="53">
        <f>SUM(R10:R26)</f>
        <v>7699852890</v>
      </c>
      <c r="T28" s="53">
        <f>SUM(T10:T26)</f>
        <v>8728372459</v>
      </c>
      <c r="V28" s="106">
        <f>SUM(V10:V26)</f>
        <v>0.21379999999999996</v>
      </c>
    </row>
    <row r="29" spans="2:22" ht="21.75" thickTop="1" x14ac:dyDescent="0.55000000000000004"/>
    <row r="30" spans="2:22" ht="30" x14ac:dyDescent="0.75">
      <c r="L30" s="66">
        <v>10</v>
      </c>
    </row>
  </sheetData>
  <sortState xmlns:xlrd2="http://schemas.microsoft.com/office/spreadsheetml/2017/richdata2" ref="B10:V26">
    <sortCondition descending="1" ref="T10:T26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3"/>
  <sheetViews>
    <sheetView rightToLeft="1" topLeftCell="A13" zoomScale="85" zoomScaleNormal="85" workbookViewId="0">
      <selection activeCell="T22" sqref="T22"/>
    </sheetView>
  </sheetViews>
  <sheetFormatPr defaultRowHeight="21" x14ac:dyDescent="0.55000000000000004"/>
  <cols>
    <col min="1" max="1" width="4.7109375" style="2" customWidth="1"/>
    <col min="2" max="2" width="44" style="2" bestFit="1" customWidth="1"/>
    <col min="3" max="3" width="1" style="2" customWidth="1"/>
    <col min="4" max="4" width="13.42578125" style="2" bestFit="1" customWidth="1"/>
    <col min="5" max="5" width="1" style="2" customWidth="1"/>
    <col min="6" max="6" width="18.42578125" style="2" bestFit="1" customWidth="1"/>
    <col min="7" max="7" width="1" style="2" customWidth="1"/>
    <col min="8" max="8" width="11.85546875" style="2" bestFit="1" customWidth="1"/>
    <col min="9" max="9" width="1" style="2" customWidth="1"/>
    <col min="10" max="10" width="14.7109375" style="2" customWidth="1"/>
    <col min="11" max="11" width="1" style="2" customWidth="1"/>
    <col min="12" max="12" width="13.42578125" style="2" bestFit="1" customWidth="1"/>
    <col min="13" max="13" width="1" style="2" customWidth="1"/>
    <col min="14" max="14" width="15" style="2" bestFit="1" customWidth="1"/>
    <col min="15" max="15" width="1" style="2" customWidth="1"/>
    <col min="16" max="16" width="14.7109375" style="2" bestFit="1" customWidth="1"/>
    <col min="17" max="17" width="1" style="2" customWidth="1"/>
    <col min="18" max="18" width="13.42578125" style="2" bestFit="1" customWidth="1"/>
    <col min="19" max="19" width="1" style="2" customWidth="1"/>
    <col min="20" max="20" width="1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5" t="s">
        <v>139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2:28" ht="30" x14ac:dyDescent="0.55000000000000004">
      <c r="B3" s="125" t="s">
        <v>53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2:28" ht="30" x14ac:dyDescent="0.55000000000000004">
      <c r="B4" s="125" t="s">
        <v>237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</row>
    <row r="6" spans="2:28" ht="30" x14ac:dyDescent="0.55000000000000004">
      <c r="B6" s="14" t="s">
        <v>133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5" customFormat="1" ht="24" x14ac:dyDescent="0.6">
      <c r="B7" s="159" t="s">
        <v>1</v>
      </c>
      <c r="D7" s="158" t="s">
        <v>63</v>
      </c>
      <c r="E7" s="158" t="s">
        <v>63</v>
      </c>
      <c r="F7" s="158" t="s">
        <v>63</v>
      </c>
      <c r="G7" s="158" t="s">
        <v>63</v>
      </c>
      <c r="H7" s="158" t="s">
        <v>63</v>
      </c>
      <c r="J7" s="158" t="s">
        <v>55</v>
      </c>
      <c r="K7" s="158" t="s">
        <v>55</v>
      </c>
      <c r="L7" s="158" t="s">
        <v>55</v>
      </c>
      <c r="M7" s="158" t="s">
        <v>55</v>
      </c>
      <c r="N7" s="158" t="s">
        <v>55</v>
      </c>
      <c r="P7" s="158" t="s">
        <v>56</v>
      </c>
      <c r="Q7" s="158" t="s">
        <v>56</v>
      </c>
      <c r="R7" s="158" t="s">
        <v>56</v>
      </c>
      <c r="S7" s="158" t="s">
        <v>56</v>
      </c>
      <c r="T7" s="158" t="s">
        <v>56</v>
      </c>
    </row>
    <row r="8" spans="2:28" s="45" customFormat="1" ht="56.25" customHeight="1" x14ac:dyDescent="0.6">
      <c r="B8" s="159" t="s">
        <v>1</v>
      </c>
      <c r="D8" s="157" t="s">
        <v>64</v>
      </c>
      <c r="E8" s="67"/>
      <c r="F8" s="157" t="s">
        <v>65</v>
      </c>
      <c r="G8" s="67"/>
      <c r="H8" s="157" t="s">
        <v>66</v>
      </c>
      <c r="J8" s="157" t="s">
        <v>67</v>
      </c>
      <c r="K8" s="67"/>
      <c r="L8" s="157" t="s">
        <v>60</v>
      </c>
      <c r="M8" s="67"/>
      <c r="N8" s="157" t="s">
        <v>68</v>
      </c>
      <c r="P8" s="157" t="s">
        <v>67</v>
      </c>
      <c r="Q8" s="67"/>
      <c r="R8" s="157" t="s">
        <v>60</v>
      </c>
      <c r="S8" s="67"/>
      <c r="T8" s="157" t="s">
        <v>68</v>
      </c>
    </row>
    <row r="9" spans="2:28" s="45" customFormat="1" ht="56.25" customHeight="1" x14ac:dyDescent="0.6">
      <c r="B9" s="118" t="s">
        <v>16</v>
      </c>
      <c r="C9" s="119"/>
      <c r="D9" s="117" t="s">
        <v>194</v>
      </c>
      <c r="E9" s="120"/>
      <c r="F9" s="117">
        <v>200000</v>
      </c>
      <c r="G9" s="120"/>
      <c r="H9" s="117">
        <v>2180</v>
      </c>
      <c r="I9" s="119"/>
      <c r="J9" s="117">
        <v>0</v>
      </c>
      <c r="K9" s="119"/>
      <c r="L9" s="117">
        <v>0</v>
      </c>
      <c r="M9" s="119"/>
      <c r="N9" s="117">
        <v>0</v>
      </c>
      <c r="O9" s="119"/>
      <c r="P9" s="117">
        <v>436000000</v>
      </c>
      <c r="Q9" s="119"/>
      <c r="R9" s="117">
        <v>45950980</v>
      </c>
      <c r="S9" s="119"/>
      <c r="T9" s="117">
        <v>390049020</v>
      </c>
    </row>
    <row r="10" spans="2:28" s="45" customFormat="1" ht="56.25" customHeight="1" x14ac:dyDescent="0.6">
      <c r="B10" s="118" t="s">
        <v>15</v>
      </c>
      <c r="C10" s="119"/>
      <c r="D10" s="117" t="s">
        <v>195</v>
      </c>
      <c r="E10" s="120"/>
      <c r="F10" s="117">
        <v>366000</v>
      </c>
      <c r="G10" s="120"/>
      <c r="H10" s="117">
        <v>5055</v>
      </c>
      <c r="I10" s="119"/>
      <c r="J10" s="117">
        <v>0</v>
      </c>
      <c r="K10" s="119"/>
      <c r="L10" s="117">
        <v>0</v>
      </c>
      <c r="M10" s="119"/>
      <c r="N10" s="117">
        <v>0</v>
      </c>
      <c r="O10" s="119"/>
      <c r="P10" s="117">
        <v>1850130000</v>
      </c>
      <c r="Q10" s="119"/>
      <c r="R10" s="117">
        <v>191941050</v>
      </c>
      <c r="S10" s="119"/>
      <c r="T10" s="117">
        <v>1658188950</v>
      </c>
    </row>
    <row r="11" spans="2:28" s="45" customFormat="1" ht="56.25" customHeight="1" x14ac:dyDescent="0.6">
      <c r="B11" s="118" t="s">
        <v>180</v>
      </c>
      <c r="C11" s="119"/>
      <c r="D11" s="117" t="s">
        <v>218</v>
      </c>
      <c r="E11" s="120"/>
      <c r="F11" s="117">
        <v>1083000</v>
      </c>
      <c r="G11" s="120"/>
      <c r="H11" s="117">
        <v>672</v>
      </c>
      <c r="I11" s="119"/>
      <c r="J11" s="117">
        <v>0</v>
      </c>
      <c r="K11" s="119"/>
      <c r="L11" s="117">
        <v>0</v>
      </c>
      <c r="M11" s="119"/>
      <c r="N11" s="117">
        <v>0</v>
      </c>
      <c r="O11" s="119"/>
      <c r="P11" s="117">
        <v>727776000</v>
      </c>
      <c r="Q11" s="119"/>
      <c r="R11" s="117">
        <v>91897508</v>
      </c>
      <c r="S11" s="119"/>
      <c r="T11" s="117">
        <v>635878492</v>
      </c>
    </row>
    <row r="12" spans="2:28" s="45" customFormat="1" ht="56.25" customHeight="1" x14ac:dyDescent="0.6">
      <c r="B12" s="118" t="s">
        <v>13</v>
      </c>
      <c r="C12" s="119"/>
      <c r="D12" s="117" t="s">
        <v>231</v>
      </c>
      <c r="E12" s="120"/>
      <c r="F12" s="117">
        <v>612</v>
      </c>
      <c r="G12" s="120"/>
      <c r="H12" s="117">
        <v>400</v>
      </c>
      <c r="I12" s="119"/>
      <c r="J12" s="117">
        <v>244800</v>
      </c>
      <c r="K12" s="119"/>
      <c r="L12" s="117">
        <v>33815</v>
      </c>
      <c r="M12" s="119"/>
      <c r="N12" s="117">
        <v>210985</v>
      </c>
      <c r="O12" s="119"/>
      <c r="P12" s="117">
        <v>244800</v>
      </c>
      <c r="Q12" s="119"/>
      <c r="R12" s="117">
        <v>33815</v>
      </c>
      <c r="S12" s="119"/>
      <c r="T12" s="117">
        <v>210985</v>
      </c>
    </row>
    <row r="13" spans="2:28" s="45" customFormat="1" ht="56.25" customHeight="1" x14ac:dyDescent="0.6">
      <c r="B13" s="118" t="s">
        <v>219</v>
      </c>
      <c r="C13" s="119"/>
      <c r="D13" s="117" t="s">
        <v>236</v>
      </c>
      <c r="E13" s="120"/>
      <c r="F13" s="117">
        <v>267000</v>
      </c>
      <c r="G13" s="120"/>
      <c r="H13" s="117">
        <v>80</v>
      </c>
      <c r="I13" s="119"/>
      <c r="J13" s="117">
        <v>21360000</v>
      </c>
      <c r="K13" s="119"/>
      <c r="L13" s="117">
        <v>2993922</v>
      </c>
      <c r="M13" s="119"/>
      <c r="N13" s="117">
        <v>18366078</v>
      </c>
      <c r="O13" s="119"/>
      <c r="P13" s="117">
        <v>21360000</v>
      </c>
      <c r="Q13" s="119"/>
      <c r="R13" s="117">
        <v>2993922</v>
      </c>
      <c r="S13" s="119"/>
      <c r="T13" s="117">
        <v>18366078</v>
      </c>
    </row>
    <row r="14" spans="2:28" s="45" customFormat="1" ht="56.25" customHeight="1" x14ac:dyDescent="0.6">
      <c r="B14" s="118" t="s">
        <v>199</v>
      </c>
      <c r="C14" s="119"/>
      <c r="D14" s="117" t="s">
        <v>225</v>
      </c>
      <c r="E14" s="120"/>
      <c r="F14" s="117">
        <v>146000</v>
      </c>
      <c r="G14" s="120"/>
      <c r="H14" s="117">
        <v>450</v>
      </c>
      <c r="I14" s="119"/>
      <c r="J14" s="117">
        <v>65700000</v>
      </c>
      <c r="K14" s="119"/>
      <c r="L14" s="117">
        <v>9008511</v>
      </c>
      <c r="M14" s="119"/>
      <c r="N14" s="117">
        <v>56691489</v>
      </c>
      <c r="O14" s="119"/>
      <c r="P14" s="117">
        <v>65700000</v>
      </c>
      <c r="Q14" s="119"/>
      <c r="R14" s="117">
        <v>9008511</v>
      </c>
      <c r="S14" s="119"/>
      <c r="T14" s="117">
        <v>56691489</v>
      </c>
    </row>
    <row r="15" spans="2:28" s="45" customFormat="1" ht="56.25" customHeight="1" x14ac:dyDescent="0.6">
      <c r="B15" s="118" t="s">
        <v>200</v>
      </c>
      <c r="C15" s="119"/>
      <c r="D15" s="117" t="s">
        <v>231</v>
      </c>
      <c r="E15" s="120"/>
      <c r="F15" s="117">
        <v>333000</v>
      </c>
      <c r="G15" s="120"/>
      <c r="H15" s="117">
        <v>700</v>
      </c>
      <c r="I15" s="119"/>
      <c r="J15" s="117">
        <v>233100000</v>
      </c>
      <c r="K15" s="119"/>
      <c r="L15" s="117">
        <v>32199174</v>
      </c>
      <c r="M15" s="119"/>
      <c r="N15" s="117">
        <v>200900826</v>
      </c>
      <c r="O15" s="119"/>
      <c r="P15" s="117">
        <v>233100000</v>
      </c>
      <c r="Q15" s="119"/>
      <c r="R15" s="117">
        <v>32199174</v>
      </c>
      <c r="S15" s="119"/>
      <c r="T15" s="117">
        <v>200900826</v>
      </c>
    </row>
    <row r="16" spans="2:28" s="45" customFormat="1" ht="56.25" customHeight="1" x14ac:dyDescent="0.6">
      <c r="B16" s="118" t="s">
        <v>18</v>
      </c>
      <c r="C16" s="119"/>
      <c r="D16" s="117" t="s">
        <v>232</v>
      </c>
      <c r="E16" s="120"/>
      <c r="F16" s="117">
        <v>235700</v>
      </c>
      <c r="G16" s="120"/>
      <c r="H16" s="117">
        <v>1240</v>
      </c>
      <c r="I16" s="119"/>
      <c r="J16" s="117">
        <v>292268000</v>
      </c>
      <c r="K16" s="119"/>
      <c r="L16" s="117">
        <v>41408929</v>
      </c>
      <c r="M16" s="119"/>
      <c r="N16" s="117">
        <v>250859071</v>
      </c>
      <c r="O16" s="119"/>
      <c r="P16" s="117">
        <v>292268000</v>
      </c>
      <c r="Q16" s="119"/>
      <c r="R16" s="117">
        <v>41408929</v>
      </c>
      <c r="S16" s="119"/>
      <c r="T16" s="117">
        <v>250859071</v>
      </c>
    </row>
    <row r="17" spans="2:20" s="45" customFormat="1" ht="56.25" customHeight="1" x14ac:dyDescent="0.6">
      <c r="B17" s="118" t="s">
        <v>175</v>
      </c>
      <c r="C17" s="119"/>
      <c r="D17" s="117" t="s">
        <v>233</v>
      </c>
      <c r="E17" s="120"/>
      <c r="F17" s="117">
        <v>100000</v>
      </c>
      <c r="G17" s="120"/>
      <c r="H17" s="117">
        <v>5300</v>
      </c>
      <c r="I17" s="119"/>
      <c r="J17" s="117">
        <v>530000000</v>
      </c>
      <c r="K17" s="119"/>
      <c r="L17" s="117">
        <v>75091123</v>
      </c>
      <c r="M17" s="119"/>
      <c r="N17" s="117">
        <v>454908877</v>
      </c>
      <c r="O17" s="119"/>
      <c r="P17" s="117">
        <v>530000000</v>
      </c>
      <c r="Q17" s="119"/>
      <c r="R17" s="117">
        <v>75091123</v>
      </c>
      <c r="S17" s="119"/>
      <c r="T17" s="117">
        <v>454908877</v>
      </c>
    </row>
    <row r="18" spans="2:20" s="45" customFormat="1" ht="56.25" customHeight="1" x14ac:dyDescent="0.6">
      <c r="B18" s="118" t="s">
        <v>203</v>
      </c>
      <c r="C18" s="119"/>
      <c r="D18" s="117" t="s">
        <v>234</v>
      </c>
      <c r="E18" s="120"/>
      <c r="F18" s="117">
        <v>106000</v>
      </c>
      <c r="G18" s="120"/>
      <c r="H18" s="117">
        <v>5700</v>
      </c>
      <c r="I18" s="119"/>
      <c r="J18" s="117">
        <v>604200000</v>
      </c>
      <c r="K18" s="119"/>
      <c r="L18" s="117">
        <v>81300178</v>
      </c>
      <c r="M18" s="119"/>
      <c r="N18" s="117">
        <v>522899822</v>
      </c>
      <c r="O18" s="119"/>
      <c r="P18" s="117">
        <v>604200000</v>
      </c>
      <c r="Q18" s="119"/>
      <c r="R18" s="117">
        <v>81300178</v>
      </c>
      <c r="S18" s="119"/>
      <c r="T18" s="117">
        <v>522899822</v>
      </c>
    </row>
    <row r="19" spans="2:20" s="45" customFormat="1" ht="56.25" customHeight="1" x14ac:dyDescent="0.6">
      <c r="B19" s="118" t="s">
        <v>198</v>
      </c>
      <c r="C19" s="119"/>
      <c r="D19" s="117" t="s">
        <v>235</v>
      </c>
      <c r="E19" s="120"/>
      <c r="F19" s="117">
        <v>108000</v>
      </c>
      <c r="G19" s="120"/>
      <c r="H19" s="117">
        <v>7650</v>
      </c>
      <c r="I19" s="119"/>
      <c r="J19" s="117">
        <v>826200000</v>
      </c>
      <c r="K19" s="119"/>
      <c r="L19" s="117">
        <v>110748043</v>
      </c>
      <c r="M19" s="119"/>
      <c r="N19" s="117">
        <v>715451957</v>
      </c>
      <c r="O19" s="119"/>
      <c r="P19" s="117">
        <v>826200000</v>
      </c>
      <c r="Q19" s="119"/>
      <c r="R19" s="117">
        <v>110748043</v>
      </c>
      <c r="S19" s="119"/>
      <c r="T19" s="117">
        <v>715451957</v>
      </c>
    </row>
    <row r="20" spans="2:20" s="45" customFormat="1" ht="17.25" customHeight="1" x14ac:dyDescent="0.6">
      <c r="B20" s="118"/>
      <c r="C20" s="119"/>
      <c r="D20" s="117"/>
      <c r="E20" s="120"/>
      <c r="F20" s="117"/>
      <c r="G20" s="120"/>
      <c r="H20" s="117"/>
      <c r="I20" s="119"/>
      <c r="J20" s="117"/>
      <c r="K20" s="119"/>
      <c r="L20" s="117"/>
      <c r="M20" s="119"/>
      <c r="N20" s="117"/>
      <c r="O20" s="119"/>
      <c r="P20" s="117"/>
      <c r="Q20" s="119"/>
      <c r="R20" s="117"/>
      <c r="S20" s="119"/>
      <c r="T20" s="117"/>
    </row>
    <row r="21" spans="2:20" ht="45.75" customHeight="1" thickBot="1" x14ac:dyDescent="0.6">
      <c r="B21" s="156" t="s">
        <v>91</v>
      </c>
      <c r="C21" s="156"/>
      <c r="D21" s="156"/>
      <c r="E21" s="156"/>
      <c r="F21" s="156"/>
      <c r="G21" s="156"/>
      <c r="H21" s="156"/>
      <c r="I21" s="111"/>
      <c r="J21" s="110">
        <f>SUM(J9:J20)</f>
        <v>2573072800</v>
      </c>
      <c r="K21" s="111"/>
      <c r="L21" s="110">
        <f>SUM(L9:L20)</f>
        <v>352783695</v>
      </c>
      <c r="M21" s="111"/>
      <c r="N21" s="110">
        <f>SUM(N9:N20)</f>
        <v>2220289105</v>
      </c>
      <c r="O21" s="111"/>
      <c r="P21" s="110">
        <f>SUM(P9:P20)</f>
        <v>5586978800</v>
      </c>
      <c r="Q21" s="111"/>
      <c r="R21" s="110">
        <f>SUM(R9:R20)</f>
        <v>682573233</v>
      </c>
      <c r="S21" s="111"/>
      <c r="T21" s="110">
        <f>SUM(T9:T20)</f>
        <v>4904405567</v>
      </c>
    </row>
    <row r="22" spans="2:20" ht="21.75" thickTop="1" x14ac:dyDescent="0.55000000000000004"/>
    <row r="23" spans="2:20" ht="30" x14ac:dyDescent="0.75">
      <c r="J23" s="60">
        <v>11</v>
      </c>
    </row>
  </sheetData>
  <sortState xmlns:xlrd2="http://schemas.microsoft.com/office/spreadsheetml/2017/richdata2" ref="B9:T19">
    <sortCondition ref="N9:N19"/>
  </sortState>
  <mergeCells count="17">
    <mergeCell ref="D7:H7"/>
    <mergeCell ref="B2:T2"/>
    <mergeCell ref="B3:T3"/>
    <mergeCell ref="B4:T4"/>
    <mergeCell ref="B21:H21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9"/>
  <sheetViews>
    <sheetView rightToLeft="1" topLeftCell="A25" workbookViewId="0">
      <selection activeCell="R38" sqref="R38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7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spans="2:28" ht="30" x14ac:dyDescent="0.55000000000000004">
      <c r="B3" s="127" t="s">
        <v>53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2:28" ht="30" x14ac:dyDescent="0.55000000000000004">
      <c r="B4" s="127" t="s">
        <v>237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2:28" ht="61.5" customHeight="1" x14ac:dyDescent="0.55000000000000004"/>
    <row r="6" spans="2:28" s="2" customFormat="1" ht="30" x14ac:dyDescent="0.55000000000000004">
      <c r="B6" s="14" t="s">
        <v>134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26" t="s">
        <v>1</v>
      </c>
      <c r="D8" s="127" t="s">
        <v>55</v>
      </c>
      <c r="E8" s="127" t="s">
        <v>55</v>
      </c>
      <c r="F8" s="127" t="s">
        <v>55</v>
      </c>
      <c r="G8" s="127" t="s">
        <v>55</v>
      </c>
      <c r="H8" s="127" t="s">
        <v>55</v>
      </c>
      <c r="I8" s="127" t="s">
        <v>55</v>
      </c>
      <c r="J8" s="127" t="s">
        <v>55</v>
      </c>
      <c r="L8" s="127" t="s">
        <v>56</v>
      </c>
      <c r="M8" s="127" t="s">
        <v>56</v>
      </c>
      <c r="N8" s="127" t="s">
        <v>56</v>
      </c>
      <c r="O8" s="127" t="s">
        <v>56</v>
      </c>
      <c r="P8" s="127" t="s">
        <v>56</v>
      </c>
      <c r="Q8" s="127" t="s">
        <v>56</v>
      </c>
      <c r="R8" s="127" t="s">
        <v>56</v>
      </c>
    </row>
    <row r="9" spans="2:28" ht="57" customHeight="1" x14ac:dyDescent="0.65">
      <c r="B9" s="126" t="s">
        <v>1</v>
      </c>
      <c r="D9" s="130" t="s">
        <v>5</v>
      </c>
      <c r="E9" s="58"/>
      <c r="F9" s="130" t="s">
        <v>71</v>
      </c>
      <c r="G9" s="58"/>
      <c r="H9" s="130" t="s">
        <v>72</v>
      </c>
      <c r="I9" s="58"/>
      <c r="J9" s="130" t="s">
        <v>73</v>
      </c>
      <c r="K9" s="44"/>
      <c r="L9" s="130" t="s">
        <v>5</v>
      </c>
      <c r="M9" s="58"/>
      <c r="N9" s="130" t="s">
        <v>71</v>
      </c>
      <c r="O9" s="58"/>
      <c r="P9" s="130" t="s">
        <v>72</v>
      </c>
      <c r="Q9" s="58"/>
      <c r="R9" s="130" t="s">
        <v>73</v>
      </c>
    </row>
    <row r="10" spans="2:28" ht="21.75" customHeight="1" x14ac:dyDescent="0.55000000000000004">
      <c r="B10" s="50" t="s">
        <v>118</v>
      </c>
      <c r="D10" s="107">
        <v>98100</v>
      </c>
      <c r="E10" s="6"/>
      <c r="F10" s="107">
        <v>98082219375</v>
      </c>
      <c r="G10" s="6"/>
      <c r="H10" s="107">
        <v>98082219375</v>
      </c>
      <c r="I10" s="6"/>
      <c r="J10" s="107">
        <v>0</v>
      </c>
      <c r="K10" s="6"/>
      <c r="L10" s="107">
        <v>98100</v>
      </c>
      <c r="M10" s="6"/>
      <c r="N10" s="107">
        <v>98082219375</v>
      </c>
      <c r="O10" s="6"/>
      <c r="P10" s="107">
        <v>95041670574</v>
      </c>
      <c r="Q10" s="6"/>
      <c r="R10" s="107">
        <v>3040548801</v>
      </c>
    </row>
    <row r="11" spans="2:28" ht="21.75" customHeight="1" x14ac:dyDescent="0.55000000000000004">
      <c r="B11" s="4" t="s">
        <v>204</v>
      </c>
      <c r="D11" s="108">
        <v>47500</v>
      </c>
      <c r="E11" s="6"/>
      <c r="F11" s="108">
        <v>47491390625</v>
      </c>
      <c r="G11" s="6"/>
      <c r="H11" s="108">
        <v>45300137861</v>
      </c>
      <c r="I11" s="6"/>
      <c r="J11" s="108">
        <v>2191252764</v>
      </c>
      <c r="K11" s="6"/>
      <c r="L11" s="108">
        <v>47500</v>
      </c>
      <c r="M11" s="6"/>
      <c r="N11" s="108">
        <v>47491390625</v>
      </c>
      <c r="O11" s="6"/>
      <c r="P11" s="108">
        <v>45255000000</v>
      </c>
      <c r="Q11" s="6"/>
      <c r="R11" s="108">
        <v>2236390625</v>
      </c>
    </row>
    <row r="12" spans="2:28" ht="21.75" customHeight="1" x14ac:dyDescent="0.55000000000000004">
      <c r="B12" s="4" t="s">
        <v>111</v>
      </c>
      <c r="D12" s="108">
        <v>26287</v>
      </c>
      <c r="E12" s="6"/>
      <c r="F12" s="108">
        <v>17751205819</v>
      </c>
      <c r="G12" s="6"/>
      <c r="H12" s="108">
        <v>17733300143</v>
      </c>
      <c r="I12" s="6"/>
      <c r="J12" s="108">
        <v>17905676</v>
      </c>
      <c r="K12" s="6"/>
      <c r="L12" s="108">
        <v>26287</v>
      </c>
      <c r="M12" s="6"/>
      <c r="N12" s="108">
        <v>17751205819</v>
      </c>
      <c r="O12" s="6"/>
      <c r="P12" s="108">
        <v>16625098448</v>
      </c>
      <c r="Q12" s="6"/>
      <c r="R12" s="108">
        <v>1126107371</v>
      </c>
    </row>
    <row r="13" spans="2:28" ht="21.75" customHeight="1" x14ac:dyDescent="0.55000000000000004">
      <c r="B13" s="4" t="s">
        <v>114</v>
      </c>
      <c r="D13" s="108">
        <v>27310</v>
      </c>
      <c r="E13" s="6"/>
      <c r="F13" s="108">
        <v>17790031962</v>
      </c>
      <c r="G13" s="6"/>
      <c r="H13" s="108">
        <v>17337290865</v>
      </c>
      <c r="I13" s="6"/>
      <c r="J13" s="108">
        <v>452741097</v>
      </c>
      <c r="K13" s="6"/>
      <c r="L13" s="108">
        <v>27310</v>
      </c>
      <c r="M13" s="6"/>
      <c r="N13" s="108">
        <v>17790031962</v>
      </c>
      <c r="O13" s="6"/>
      <c r="P13" s="108">
        <v>16856036757</v>
      </c>
      <c r="Q13" s="6"/>
      <c r="R13" s="108">
        <v>933995205</v>
      </c>
    </row>
    <row r="14" spans="2:28" ht="21.75" customHeight="1" x14ac:dyDescent="0.55000000000000004">
      <c r="B14" s="4" t="s">
        <v>16</v>
      </c>
      <c r="D14" s="108">
        <v>200000</v>
      </c>
      <c r="E14" s="6"/>
      <c r="F14" s="108">
        <v>4055724000</v>
      </c>
      <c r="G14" s="6"/>
      <c r="H14" s="108">
        <v>4272426900</v>
      </c>
      <c r="I14" s="6"/>
      <c r="J14" s="108">
        <v>-216702900</v>
      </c>
      <c r="K14" s="6"/>
      <c r="L14" s="108">
        <v>200000</v>
      </c>
      <c r="M14" s="6"/>
      <c r="N14" s="108">
        <v>4055724000</v>
      </c>
      <c r="O14" s="6"/>
      <c r="P14" s="108">
        <v>3194876703</v>
      </c>
      <c r="Q14" s="6"/>
      <c r="R14" s="108">
        <v>860847297</v>
      </c>
    </row>
    <row r="15" spans="2:28" ht="21.75" customHeight="1" x14ac:dyDescent="0.55000000000000004">
      <c r="B15" s="4" t="s">
        <v>140</v>
      </c>
      <c r="D15" s="108">
        <v>19650</v>
      </c>
      <c r="E15" s="6"/>
      <c r="F15" s="108">
        <v>12420183683</v>
      </c>
      <c r="G15" s="6"/>
      <c r="H15" s="108">
        <v>11841381071</v>
      </c>
      <c r="I15" s="6"/>
      <c r="J15" s="108">
        <v>578802612</v>
      </c>
      <c r="K15" s="6"/>
      <c r="L15" s="108">
        <v>19650</v>
      </c>
      <c r="M15" s="6"/>
      <c r="N15" s="108">
        <v>12420183683</v>
      </c>
      <c r="O15" s="6"/>
      <c r="P15" s="108">
        <v>11596562294</v>
      </c>
      <c r="Q15" s="6"/>
      <c r="R15" s="108">
        <v>823621389</v>
      </c>
    </row>
    <row r="16" spans="2:28" ht="21.75" customHeight="1" x14ac:dyDescent="0.55000000000000004">
      <c r="B16" s="4" t="s">
        <v>109</v>
      </c>
      <c r="D16" s="108">
        <v>14991</v>
      </c>
      <c r="E16" s="6"/>
      <c r="F16" s="108">
        <v>10340326430</v>
      </c>
      <c r="G16" s="6"/>
      <c r="H16" s="108">
        <v>9800238644</v>
      </c>
      <c r="I16" s="6"/>
      <c r="J16" s="108">
        <v>540087786</v>
      </c>
      <c r="K16" s="6"/>
      <c r="L16" s="108">
        <v>14991</v>
      </c>
      <c r="M16" s="6"/>
      <c r="N16" s="108">
        <v>10340326430</v>
      </c>
      <c r="O16" s="6"/>
      <c r="P16" s="108">
        <v>9591540292</v>
      </c>
      <c r="Q16" s="6"/>
      <c r="R16" s="108">
        <v>748786138</v>
      </c>
    </row>
    <row r="17" spans="2:18" ht="21.75" customHeight="1" x14ac:dyDescent="0.55000000000000004">
      <c r="B17" s="4" t="s">
        <v>14</v>
      </c>
      <c r="D17" s="108">
        <v>248500</v>
      </c>
      <c r="E17" s="6"/>
      <c r="F17" s="108">
        <v>3880706586</v>
      </c>
      <c r="G17" s="6"/>
      <c r="H17" s="108">
        <v>4137608868</v>
      </c>
      <c r="I17" s="6"/>
      <c r="J17" s="108">
        <v>-256902281</v>
      </c>
      <c r="K17" s="6"/>
      <c r="L17" s="108">
        <v>248500</v>
      </c>
      <c r="M17" s="6"/>
      <c r="N17" s="108">
        <v>3880706586</v>
      </c>
      <c r="O17" s="6"/>
      <c r="P17" s="108">
        <v>3235980677</v>
      </c>
      <c r="Q17" s="6"/>
      <c r="R17" s="108">
        <v>644725909</v>
      </c>
    </row>
    <row r="18" spans="2:18" ht="21.75" customHeight="1" x14ac:dyDescent="0.55000000000000004">
      <c r="B18" s="4" t="s">
        <v>208</v>
      </c>
      <c r="D18" s="108">
        <v>30600</v>
      </c>
      <c r="E18" s="6"/>
      <c r="F18" s="108">
        <v>30594453750</v>
      </c>
      <c r="G18" s="6"/>
      <c r="H18" s="108">
        <v>29959312890</v>
      </c>
      <c r="I18" s="6"/>
      <c r="J18" s="108">
        <v>635140860</v>
      </c>
      <c r="K18" s="6"/>
      <c r="L18" s="108">
        <v>30600</v>
      </c>
      <c r="M18" s="6"/>
      <c r="N18" s="108">
        <v>30594453750</v>
      </c>
      <c r="O18" s="6"/>
      <c r="P18" s="108">
        <v>29964744000</v>
      </c>
      <c r="Q18" s="6"/>
      <c r="R18" s="108">
        <v>629709750</v>
      </c>
    </row>
    <row r="19" spans="2:18" ht="21.75" customHeight="1" x14ac:dyDescent="0.55000000000000004">
      <c r="B19" s="4" t="s">
        <v>179</v>
      </c>
      <c r="D19" s="108">
        <v>17400</v>
      </c>
      <c r="E19" s="6"/>
      <c r="F19" s="108">
        <v>11516381677</v>
      </c>
      <c r="G19" s="6"/>
      <c r="H19" s="108">
        <v>10941267019</v>
      </c>
      <c r="I19" s="6"/>
      <c r="J19" s="108">
        <v>575114658</v>
      </c>
      <c r="K19" s="6"/>
      <c r="L19" s="108">
        <v>17400</v>
      </c>
      <c r="M19" s="6"/>
      <c r="N19" s="108">
        <v>11516381677</v>
      </c>
      <c r="O19" s="6"/>
      <c r="P19" s="108">
        <v>10897491213</v>
      </c>
      <c r="Q19" s="6"/>
      <c r="R19" s="108">
        <v>618890464</v>
      </c>
    </row>
    <row r="20" spans="2:18" ht="21.75" customHeight="1" x14ac:dyDescent="0.55000000000000004">
      <c r="B20" s="4" t="s">
        <v>197</v>
      </c>
      <c r="D20" s="108">
        <v>327366</v>
      </c>
      <c r="E20" s="6"/>
      <c r="F20" s="108">
        <v>7611531050</v>
      </c>
      <c r="G20" s="6"/>
      <c r="H20" s="108">
        <v>6667818350</v>
      </c>
      <c r="I20" s="6"/>
      <c r="J20" s="108">
        <v>943712700</v>
      </c>
      <c r="K20" s="6"/>
      <c r="L20" s="108">
        <v>327366</v>
      </c>
      <c r="M20" s="6"/>
      <c r="N20" s="108">
        <v>7611531050</v>
      </c>
      <c r="O20" s="6"/>
      <c r="P20" s="108">
        <v>7041386785</v>
      </c>
      <c r="Q20" s="6"/>
      <c r="R20" s="108">
        <v>570144265</v>
      </c>
    </row>
    <row r="21" spans="2:18" ht="21.75" customHeight="1" x14ac:dyDescent="0.55000000000000004">
      <c r="B21" s="4" t="s">
        <v>220</v>
      </c>
      <c r="D21" s="108">
        <v>7200</v>
      </c>
      <c r="E21" s="6"/>
      <c r="F21" s="108">
        <v>7198695000</v>
      </c>
      <c r="G21" s="6"/>
      <c r="H21" s="108">
        <v>6772827352</v>
      </c>
      <c r="I21" s="6"/>
      <c r="J21" s="108">
        <v>425867648</v>
      </c>
      <c r="K21" s="6"/>
      <c r="L21" s="108">
        <v>7200</v>
      </c>
      <c r="M21" s="6"/>
      <c r="N21" s="108">
        <v>7198695000</v>
      </c>
      <c r="O21" s="6"/>
      <c r="P21" s="108">
        <v>6772827352</v>
      </c>
      <c r="Q21" s="6"/>
      <c r="R21" s="108">
        <v>425867648</v>
      </c>
    </row>
    <row r="22" spans="2:18" ht="21.75" customHeight="1" x14ac:dyDescent="0.55000000000000004">
      <c r="B22" s="4" t="s">
        <v>175</v>
      </c>
      <c r="D22" s="108">
        <v>100000</v>
      </c>
      <c r="E22" s="6"/>
      <c r="F22" s="108">
        <v>6932504700</v>
      </c>
      <c r="G22" s="6"/>
      <c r="H22" s="108">
        <v>8270496000</v>
      </c>
      <c r="I22" s="6"/>
      <c r="J22" s="108">
        <v>-1337991300</v>
      </c>
      <c r="K22" s="6"/>
      <c r="L22" s="108">
        <v>100000</v>
      </c>
      <c r="M22" s="6"/>
      <c r="N22" s="108">
        <v>6932504700</v>
      </c>
      <c r="O22" s="6"/>
      <c r="P22" s="108">
        <v>6807254402</v>
      </c>
      <c r="Q22" s="6"/>
      <c r="R22" s="108">
        <v>125250298</v>
      </c>
    </row>
    <row r="23" spans="2:18" ht="21.75" customHeight="1" x14ac:dyDescent="0.55000000000000004">
      <c r="B23" s="4" t="s">
        <v>17</v>
      </c>
      <c r="D23" s="108">
        <v>1026279</v>
      </c>
      <c r="E23" s="6"/>
      <c r="F23" s="108">
        <v>11211697313</v>
      </c>
      <c r="G23" s="6"/>
      <c r="H23" s="108">
        <v>11782993991</v>
      </c>
      <c r="I23" s="6"/>
      <c r="J23" s="108">
        <v>-571296677</v>
      </c>
      <c r="K23" s="6"/>
      <c r="L23" s="108">
        <v>1026279</v>
      </c>
      <c r="M23" s="6"/>
      <c r="N23" s="108">
        <v>11211697313</v>
      </c>
      <c r="O23" s="6"/>
      <c r="P23" s="108">
        <v>11160688681</v>
      </c>
      <c r="Q23" s="6"/>
      <c r="R23" s="108">
        <v>51008632</v>
      </c>
    </row>
    <row r="24" spans="2:18" ht="21.75" customHeight="1" x14ac:dyDescent="0.55000000000000004">
      <c r="B24" s="4" t="s">
        <v>200</v>
      </c>
      <c r="D24" s="108">
        <v>333000</v>
      </c>
      <c r="E24" s="6"/>
      <c r="F24" s="108">
        <v>6004678311</v>
      </c>
      <c r="G24" s="6"/>
      <c r="H24" s="108">
        <v>5789516188</v>
      </c>
      <c r="I24" s="6"/>
      <c r="J24" s="108">
        <v>215162123</v>
      </c>
      <c r="K24" s="6"/>
      <c r="L24" s="108">
        <v>333000</v>
      </c>
      <c r="M24" s="6"/>
      <c r="N24" s="108">
        <v>6004678311</v>
      </c>
      <c r="O24" s="6"/>
      <c r="P24" s="108">
        <v>5999285492</v>
      </c>
      <c r="Q24" s="6"/>
      <c r="R24" s="108">
        <v>5392819</v>
      </c>
    </row>
    <row r="25" spans="2:18" ht="21.75" customHeight="1" x14ac:dyDescent="0.55000000000000004">
      <c r="B25" s="4" t="s">
        <v>116</v>
      </c>
      <c r="D25" s="108">
        <v>61</v>
      </c>
      <c r="E25" s="6"/>
      <c r="F25" s="108">
        <v>38653328</v>
      </c>
      <c r="G25" s="6"/>
      <c r="H25" s="108">
        <v>169736125</v>
      </c>
      <c r="I25" s="6"/>
      <c r="J25" s="108">
        <v>-131082796</v>
      </c>
      <c r="K25" s="6"/>
      <c r="L25" s="108">
        <v>61</v>
      </c>
      <c r="M25" s="6"/>
      <c r="N25" s="108">
        <v>38653328</v>
      </c>
      <c r="O25" s="6"/>
      <c r="P25" s="108">
        <v>35265635</v>
      </c>
      <c r="Q25" s="6"/>
      <c r="R25" s="108">
        <v>3387693</v>
      </c>
    </row>
    <row r="26" spans="2:18" ht="21.75" customHeight="1" x14ac:dyDescent="0.55000000000000004">
      <c r="B26" s="4" t="s">
        <v>202</v>
      </c>
      <c r="D26" s="108">
        <v>469</v>
      </c>
      <c r="E26" s="6"/>
      <c r="F26" s="108">
        <v>1690009</v>
      </c>
      <c r="G26" s="6"/>
      <c r="H26" s="108">
        <v>1766933</v>
      </c>
      <c r="I26" s="6"/>
      <c r="J26" s="108">
        <v>-76923</v>
      </c>
      <c r="K26" s="6"/>
      <c r="L26" s="108">
        <v>469</v>
      </c>
      <c r="M26" s="6"/>
      <c r="N26" s="108">
        <v>1690009</v>
      </c>
      <c r="O26" s="6"/>
      <c r="P26" s="108">
        <v>1363383</v>
      </c>
      <c r="Q26" s="6"/>
      <c r="R26" s="108">
        <v>326626</v>
      </c>
    </row>
    <row r="27" spans="2:18" ht="21.75" customHeight="1" x14ac:dyDescent="0.55000000000000004">
      <c r="B27" s="4" t="s">
        <v>107</v>
      </c>
      <c r="D27" s="108">
        <v>7</v>
      </c>
      <c r="E27" s="6"/>
      <c r="F27" s="108">
        <v>4485122</v>
      </c>
      <c r="G27" s="6"/>
      <c r="H27" s="108">
        <v>145429638</v>
      </c>
      <c r="I27" s="6"/>
      <c r="J27" s="108">
        <v>-140944515</v>
      </c>
      <c r="K27" s="6"/>
      <c r="L27" s="108">
        <v>7</v>
      </c>
      <c r="M27" s="6"/>
      <c r="N27" s="108">
        <v>4485122</v>
      </c>
      <c r="O27" s="6"/>
      <c r="P27" s="108">
        <v>4206774</v>
      </c>
      <c r="Q27" s="6"/>
      <c r="R27" s="108">
        <v>278348</v>
      </c>
    </row>
    <row r="28" spans="2:18" ht="21.75" customHeight="1" x14ac:dyDescent="0.55000000000000004">
      <c r="B28" s="4" t="s">
        <v>13</v>
      </c>
      <c r="D28" s="108">
        <v>933</v>
      </c>
      <c r="E28" s="6"/>
      <c r="F28" s="108">
        <v>5240084</v>
      </c>
      <c r="G28" s="6"/>
      <c r="H28" s="108">
        <v>5555417</v>
      </c>
      <c r="I28" s="6"/>
      <c r="J28" s="108">
        <v>-315332</v>
      </c>
      <c r="K28" s="6"/>
      <c r="L28" s="108">
        <v>933</v>
      </c>
      <c r="M28" s="6"/>
      <c r="N28" s="108">
        <v>5240084</v>
      </c>
      <c r="O28" s="6"/>
      <c r="P28" s="108">
        <v>5924755</v>
      </c>
      <c r="Q28" s="6"/>
      <c r="R28" s="108">
        <v>-684670</v>
      </c>
    </row>
    <row r="29" spans="2:18" ht="21.75" customHeight="1" x14ac:dyDescent="0.55000000000000004">
      <c r="B29" s="4" t="s">
        <v>219</v>
      </c>
      <c r="D29" s="108">
        <v>443220</v>
      </c>
      <c r="E29" s="6"/>
      <c r="F29" s="108">
        <v>5924076880</v>
      </c>
      <c r="G29" s="6"/>
      <c r="H29" s="108">
        <v>5986350166</v>
      </c>
      <c r="I29" s="6"/>
      <c r="J29" s="108">
        <v>-62273285</v>
      </c>
      <c r="K29" s="6"/>
      <c r="L29" s="108">
        <v>443220</v>
      </c>
      <c r="M29" s="6"/>
      <c r="N29" s="108">
        <v>5924076880</v>
      </c>
      <c r="O29" s="6"/>
      <c r="P29" s="108">
        <v>5986350166</v>
      </c>
      <c r="Q29" s="6"/>
      <c r="R29" s="108">
        <v>-62273285</v>
      </c>
    </row>
    <row r="30" spans="2:18" ht="21.75" customHeight="1" x14ac:dyDescent="0.55000000000000004">
      <c r="B30" s="4" t="s">
        <v>201</v>
      </c>
      <c r="D30" s="108">
        <v>53804</v>
      </c>
      <c r="E30" s="6"/>
      <c r="F30" s="108">
        <v>815628959</v>
      </c>
      <c r="G30" s="6"/>
      <c r="H30" s="108">
        <v>952547657</v>
      </c>
      <c r="I30" s="6"/>
      <c r="J30" s="108">
        <v>-136918697</v>
      </c>
      <c r="K30" s="6"/>
      <c r="L30" s="108">
        <v>53804</v>
      </c>
      <c r="M30" s="6"/>
      <c r="N30" s="108">
        <v>815628959</v>
      </c>
      <c r="O30" s="6"/>
      <c r="P30" s="108">
        <v>993552784</v>
      </c>
      <c r="Q30" s="6"/>
      <c r="R30" s="108">
        <v>-177923824</v>
      </c>
    </row>
    <row r="31" spans="2:18" ht="21.75" customHeight="1" x14ac:dyDescent="0.55000000000000004">
      <c r="B31" s="4" t="s">
        <v>199</v>
      </c>
      <c r="D31" s="108">
        <v>146000</v>
      </c>
      <c r="E31" s="6"/>
      <c r="F31" s="108">
        <v>4629688470</v>
      </c>
      <c r="G31" s="6"/>
      <c r="H31" s="108">
        <v>5072338935</v>
      </c>
      <c r="I31" s="6"/>
      <c r="J31" s="108">
        <v>-442650465</v>
      </c>
      <c r="K31" s="6"/>
      <c r="L31" s="108">
        <v>146000</v>
      </c>
      <c r="M31" s="6"/>
      <c r="N31" s="108">
        <v>4629688470</v>
      </c>
      <c r="O31" s="6"/>
      <c r="P31" s="108">
        <v>4964039034</v>
      </c>
      <c r="Q31" s="6"/>
      <c r="R31" s="108">
        <v>-334350564</v>
      </c>
    </row>
    <row r="32" spans="2:18" ht="21.75" customHeight="1" x14ac:dyDescent="0.55000000000000004">
      <c r="B32" s="4" t="s">
        <v>18</v>
      </c>
      <c r="D32" s="108">
        <v>235700</v>
      </c>
      <c r="E32" s="6"/>
      <c r="F32" s="108">
        <v>5733261904</v>
      </c>
      <c r="G32" s="6"/>
      <c r="H32" s="108">
        <v>7246824304</v>
      </c>
      <c r="I32" s="6"/>
      <c r="J32" s="108">
        <v>-1513562399</v>
      </c>
      <c r="K32" s="6"/>
      <c r="L32" s="108">
        <v>235700</v>
      </c>
      <c r="M32" s="6"/>
      <c r="N32" s="108">
        <v>5733261904</v>
      </c>
      <c r="O32" s="6"/>
      <c r="P32" s="108">
        <v>6712625810</v>
      </c>
      <c r="Q32" s="6"/>
      <c r="R32" s="108">
        <v>-979363905</v>
      </c>
    </row>
    <row r="33" spans="2:18" ht="21.75" customHeight="1" x14ac:dyDescent="0.55000000000000004">
      <c r="B33" s="4" t="s">
        <v>198</v>
      </c>
      <c r="D33" s="108">
        <v>108000</v>
      </c>
      <c r="E33" s="6"/>
      <c r="F33" s="108">
        <v>4670046900</v>
      </c>
      <c r="G33" s="6"/>
      <c r="H33" s="108">
        <v>5995910790</v>
      </c>
      <c r="I33" s="6"/>
      <c r="J33" s="108">
        <v>-1325863890</v>
      </c>
      <c r="K33" s="6"/>
      <c r="L33" s="108">
        <v>108000</v>
      </c>
      <c r="M33" s="6"/>
      <c r="N33" s="108">
        <v>4670046900</v>
      </c>
      <c r="O33" s="6"/>
      <c r="P33" s="108">
        <v>5936672744</v>
      </c>
      <c r="Q33" s="6"/>
      <c r="R33" s="108">
        <v>-1266625844</v>
      </c>
    </row>
    <row r="34" spans="2:18" ht="21.75" customHeight="1" x14ac:dyDescent="0.55000000000000004">
      <c r="B34" s="4" t="s">
        <v>203</v>
      </c>
      <c r="D34" s="108">
        <v>106000</v>
      </c>
      <c r="E34" s="6"/>
      <c r="F34" s="108">
        <v>5731036227</v>
      </c>
      <c r="G34" s="6"/>
      <c r="H34" s="108">
        <v>6785782920</v>
      </c>
      <c r="I34" s="6"/>
      <c r="J34" s="108">
        <v>-1054746693</v>
      </c>
      <c r="K34" s="6"/>
      <c r="L34" s="108">
        <v>106000</v>
      </c>
      <c r="M34" s="6"/>
      <c r="N34" s="108">
        <v>5731036227</v>
      </c>
      <c r="O34" s="6"/>
      <c r="P34" s="108">
        <v>7055541458</v>
      </c>
      <c r="Q34" s="6"/>
      <c r="R34" s="108">
        <v>-1324505231</v>
      </c>
    </row>
    <row r="35" spans="2:18" ht="21.75" customHeight="1" x14ac:dyDescent="0.55000000000000004">
      <c r="B35" s="4" t="s">
        <v>180</v>
      </c>
      <c r="D35" s="108">
        <v>1083000</v>
      </c>
      <c r="E35" s="6"/>
      <c r="F35" s="108">
        <v>8203357863</v>
      </c>
      <c r="G35" s="6"/>
      <c r="H35" s="108">
        <v>8677042569</v>
      </c>
      <c r="I35" s="6"/>
      <c r="J35" s="108">
        <v>-473684706</v>
      </c>
      <c r="K35" s="6"/>
      <c r="L35" s="108">
        <v>1083000</v>
      </c>
      <c r="M35" s="6"/>
      <c r="N35" s="108">
        <v>8203357863</v>
      </c>
      <c r="O35" s="6"/>
      <c r="P35" s="108">
        <v>10191212384</v>
      </c>
      <c r="Q35" s="6"/>
      <c r="R35" s="108">
        <v>-1987854521</v>
      </c>
    </row>
    <row r="36" spans="2:18" ht="21.75" customHeight="1" x14ac:dyDescent="0.55000000000000004">
      <c r="D36" s="108"/>
      <c r="E36" s="6"/>
      <c r="F36" s="108"/>
      <c r="G36" s="6"/>
      <c r="H36" s="108"/>
      <c r="I36" s="6"/>
      <c r="J36" s="108"/>
      <c r="K36" s="6"/>
      <c r="L36" s="108"/>
      <c r="M36" s="6"/>
      <c r="N36" s="108"/>
      <c r="O36" s="6"/>
      <c r="P36" s="108"/>
      <c r="Q36" s="6"/>
      <c r="R36" s="108"/>
    </row>
    <row r="37" spans="2:18" ht="21.75" thickBot="1" x14ac:dyDescent="0.6">
      <c r="B37" s="52" t="s">
        <v>91</v>
      </c>
      <c r="D37" s="109">
        <f>SUM(D10:D35)</f>
        <v>4701377</v>
      </c>
      <c r="E37" s="6"/>
      <c r="F37" s="109">
        <f>SUM(F10:F35)</f>
        <v>328638896027</v>
      </c>
      <c r="G37" s="6"/>
      <c r="H37" s="109">
        <f>SUM(H10:H35)</f>
        <v>329728120971</v>
      </c>
      <c r="I37" s="6"/>
      <c r="J37" s="109">
        <f>SUM(J10:J35)</f>
        <v>-1089224935</v>
      </c>
      <c r="K37" s="6"/>
      <c r="L37" s="109">
        <f>SUM(L10:L35)</f>
        <v>4701377</v>
      </c>
      <c r="M37" s="6"/>
      <c r="N37" s="109">
        <f>SUM(N10:N35)</f>
        <v>328638896027</v>
      </c>
      <c r="O37" s="6"/>
      <c r="P37" s="109">
        <f>SUM(P10:P35)</f>
        <v>321927198597</v>
      </c>
      <c r="Q37" s="6"/>
      <c r="R37" s="109">
        <f>SUM(R10:R35)</f>
        <v>6711697434</v>
      </c>
    </row>
    <row r="38" spans="2:18" ht="21.75" thickTop="1" x14ac:dyDescent="0.55000000000000004"/>
    <row r="39" spans="2:18" ht="30" x14ac:dyDescent="0.75">
      <c r="J39" s="66">
        <v>12</v>
      </c>
    </row>
  </sheetData>
  <sortState xmlns:xlrd2="http://schemas.microsoft.com/office/spreadsheetml/2017/richdata2" ref="B10:R35">
    <sortCondition descending="1" ref="R10:R3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36"/>
  <sheetViews>
    <sheetView rightToLeft="1" topLeftCell="A16" zoomScaleNormal="100" workbookViewId="0">
      <selection activeCell="L35" sqref="L35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5" t="s">
        <v>139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2:28" ht="30" x14ac:dyDescent="0.55000000000000004">
      <c r="B3" s="125" t="s">
        <v>53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2:28" ht="30" x14ac:dyDescent="0.55000000000000004">
      <c r="B4" s="125" t="s">
        <v>237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</row>
    <row r="6" spans="2:28" ht="30" x14ac:dyDescent="0.55000000000000004">
      <c r="B6" s="14" t="s">
        <v>135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8" t="s">
        <v>1</v>
      </c>
      <c r="D8" s="125" t="s">
        <v>55</v>
      </c>
      <c r="E8" s="125" t="s">
        <v>55</v>
      </c>
      <c r="F8" s="125" t="s">
        <v>55</v>
      </c>
      <c r="G8" s="125" t="s">
        <v>55</v>
      </c>
      <c r="H8" s="125" t="s">
        <v>55</v>
      </c>
      <c r="I8" s="125" t="s">
        <v>55</v>
      </c>
      <c r="J8" s="125" t="s">
        <v>55</v>
      </c>
      <c r="L8" s="125" t="s">
        <v>56</v>
      </c>
      <c r="M8" s="125" t="s">
        <v>56</v>
      </c>
      <c r="N8" s="125" t="s">
        <v>56</v>
      </c>
      <c r="O8" s="125" t="s">
        <v>56</v>
      </c>
      <c r="P8" s="125" t="s">
        <v>56</v>
      </c>
      <c r="Q8" s="125" t="s">
        <v>56</v>
      </c>
      <c r="R8" s="125" t="s">
        <v>56</v>
      </c>
    </row>
    <row r="9" spans="2:28" s="4" customFormat="1" ht="63" customHeight="1" x14ac:dyDescent="0.55000000000000004">
      <c r="B9" s="148" t="s">
        <v>1</v>
      </c>
      <c r="D9" s="128" t="s">
        <v>5</v>
      </c>
      <c r="E9" s="50"/>
      <c r="F9" s="128" t="s">
        <v>71</v>
      </c>
      <c r="G9" s="50"/>
      <c r="H9" s="128" t="s">
        <v>72</v>
      </c>
      <c r="I9" s="50"/>
      <c r="J9" s="128" t="s">
        <v>74</v>
      </c>
      <c r="L9" s="128" t="s">
        <v>5</v>
      </c>
      <c r="M9" s="50"/>
      <c r="N9" s="128" t="s">
        <v>71</v>
      </c>
      <c r="O9" s="50"/>
      <c r="P9" s="128" t="s">
        <v>72</v>
      </c>
      <c r="Q9" s="50"/>
      <c r="R9" s="128" t="s">
        <v>74</v>
      </c>
    </row>
    <row r="10" spans="2:28" x14ac:dyDescent="0.55000000000000004">
      <c r="B10" s="46" t="s">
        <v>15</v>
      </c>
      <c r="D10" s="9">
        <v>366000</v>
      </c>
      <c r="F10" s="9">
        <v>12769567794</v>
      </c>
      <c r="H10" s="9">
        <v>9837754992</v>
      </c>
      <c r="J10" s="9">
        <v>2931812802</v>
      </c>
      <c r="L10" s="9">
        <v>366000</v>
      </c>
      <c r="N10" s="9">
        <v>12769567794</v>
      </c>
      <c r="P10" s="9">
        <v>9837754992</v>
      </c>
      <c r="R10" s="9">
        <v>2931812802</v>
      </c>
    </row>
    <row r="11" spans="2:28" x14ac:dyDescent="0.55000000000000004">
      <c r="B11" s="2" t="s">
        <v>175</v>
      </c>
      <c r="D11" s="3">
        <v>0</v>
      </c>
      <c r="F11" s="3">
        <v>0</v>
      </c>
      <c r="H11" s="3">
        <v>0</v>
      </c>
      <c r="J11" s="3">
        <v>0</v>
      </c>
      <c r="L11" s="3">
        <v>68973</v>
      </c>
      <c r="N11" s="3">
        <v>7435615173</v>
      </c>
      <c r="P11" s="3">
        <v>4695167575</v>
      </c>
      <c r="R11" s="3">
        <v>2740447598</v>
      </c>
    </row>
    <row r="12" spans="2:28" x14ac:dyDescent="0.55000000000000004">
      <c r="B12" s="2" t="s">
        <v>16</v>
      </c>
      <c r="D12" s="3">
        <v>0</v>
      </c>
      <c r="F12" s="3">
        <v>0</v>
      </c>
      <c r="H12" s="3">
        <v>0</v>
      </c>
      <c r="J12" s="3">
        <v>0</v>
      </c>
      <c r="L12" s="3">
        <v>259000</v>
      </c>
      <c r="N12" s="3">
        <v>5200565155</v>
      </c>
      <c r="P12" s="3">
        <v>4137365323</v>
      </c>
      <c r="R12" s="3">
        <v>1063199832</v>
      </c>
    </row>
    <row r="13" spans="2:28" x14ac:dyDescent="0.55000000000000004">
      <c r="B13" s="2" t="s">
        <v>111</v>
      </c>
      <c r="D13" s="3">
        <v>37000</v>
      </c>
      <c r="F13" s="3">
        <v>24042501511</v>
      </c>
      <c r="H13" s="3">
        <v>23081471025</v>
      </c>
      <c r="J13" s="3">
        <v>961030486</v>
      </c>
      <c r="L13" s="3">
        <v>41162</v>
      </c>
      <c r="N13" s="3">
        <v>26649504090</v>
      </c>
      <c r="P13" s="3">
        <v>25610339113</v>
      </c>
      <c r="R13" s="3">
        <v>1039164977</v>
      </c>
    </row>
    <row r="14" spans="2:28" x14ac:dyDescent="0.55000000000000004">
      <c r="B14" s="2" t="s">
        <v>114</v>
      </c>
      <c r="D14" s="3">
        <v>45000</v>
      </c>
      <c r="F14" s="3">
        <v>28207386496</v>
      </c>
      <c r="H14" s="3">
        <v>27569399273</v>
      </c>
      <c r="J14" s="3">
        <v>637987223</v>
      </c>
      <c r="L14" s="3">
        <v>95667</v>
      </c>
      <c r="N14" s="3">
        <v>58715865815</v>
      </c>
      <c r="P14" s="3">
        <v>57708151843</v>
      </c>
      <c r="R14" s="3">
        <v>1007713972</v>
      </c>
    </row>
    <row r="15" spans="2:28" x14ac:dyDescent="0.55000000000000004">
      <c r="B15" s="2" t="s">
        <v>14</v>
      </c>
      <c r="D15" s="3">
        <v>0</v>
      </c>
      <c r="F15" s="3">
        <v>0</v>
      </c>
      <c r="H15" s="3">
        <v>0</v>
      </c>
      <c r="J15" s="3">
        <v>0</v>
      </c>
      <c r="L15" s="3">
        <v>310000</v>
      </c>
      <c r="N15" s="3">
        <v>4773804752</v>
      </c>
      <c r="P15" s="3">
        <v>4036837040</v>
      </c>
      <c r="R15" s="3">
        <v>736967712</v>
      </c>
    </row>
    <row r="16" spans="2:28" x14ac:dyDescent="0.55000000000000004">
      <c r="B16" s="2" t="s">
        <v>107</v>
      </c>
      <c r="D16" s="3">
        <v>19700</v>
      </c>
      <c r="F16" s="3">
        <v>12132606571</v>
      </c>
      <c r="H16" s="3">
        <v>11839064071</v>
      </c>
      <c r="J16" s="3">
        <v>293542500</v>
      </c>
      <c r="L16" s="3">
        <v>34900</v>
      </c>
      <c r="N16" s="3">
        <v>21295315540</v>
      </c>
      <c r="P16" s="3">
        <v>20698368190</v>
      </c>
      <c r="R16" s="3">
        <v>596947350</v>
      </c>
    </row>
    <row r="17" spans="2:18" x14ac:dyDescent="0.55000000000000004">
      <c r="B17" s="2" t="s">
        <v>183</v>
      </c>
      <c r="D17" s="3">
        <v>0</v>
      </c>
      <c r="F17" s="3">
        <v>0</v>
      </c>
      <c r="H17" s="3">
        <v>0</v>
      </c>
      <c r="J17" s="3">
        <v>0</v>
      </c>
      <c r="L17" s="3">
        <v>26500</v>
      </c>
      <c r="N17" s="3">
        <v>26500000000</v>
      </c>
      <c r="P17" s="3">
        <v>26135566211</v>
      </c>
      <c r="R17" s="3">
        <v>364433789</v>
      </c>
    </row>
    <row r="18" spans="2:18" x14ac:dyDescent="0.55000000000000004">
      <c r="B18" s="2" t="s">
        <v>176</v>
      </c>
      <c r="D18" s="3">
        <v>34700</v>
      </c>
      <c r="F18" s="3">
        <v>20556388483</v>
      </c>
      <c r="H18" s="3">
        <v>20290910405</v>
      </c>
      <c r="J18" s="3">
        <v>265478078</v>
      </c>
      <c r="L18" s="3">
        <v>53113</v>
      </c>
      <c r="N18" s="3">
        <v>31073550481</v>
      </c>
      <c r="P18" s="3">
        <v>30722857007</v>
      </c>
      <c r="R18" s="3">
        <v>350693474</v>
      </c>
    </row>
    <row r="19" spans="2:18" x14ac:dyDescent="0.55000000000000004">
      <c r="B19" s="2" t="s">
        <v>178</v>
      </c>
      <c r="D19" s="3">
        <v>0</v>
      </c>
      <c r="F19" s="3">
        <v>0</v>
      </c>
      <c r="H19" s="3">
        <v>0</v>
      </c>
      <c r="J19" s="3">
        <v>0</v>
      </c>
      <c r="L19" s="3">
        <v>30204</v>
      </c>
      <c r="N19" s="3">
        <v>30203994182</v>
      </c>
      <c r="P19" s="3">
        <v>29965633036</v>
      </c>
      <c r="R19" s="3">
        <v>238361146</v>
      </c>
    </row>
    <row r="20" spans="2:18" x14ac:dyDescent="0.55000000000000004">
      <c r="B20" s="2" t="s">
        <v>75</v>
      </c>
      <c r="D20" s="3">
        <v>0</v>
      </c>
      <c r="F20" s="3">
        <v>0</v>
      </c>
      <c r="H20" s="3">
        <v>0</v>
      </c>
      <c r="J20" s="3">
        <v>0</v>
      </c>
      <c r="L20" s="3">
        <v>43000</v>
      </c>
      <c r="N20" s="3">
        <v>1621977684</v>
      </c>
      <c r="P20" s="3">
        <v>1389184875</v>
      </c>
      <c r="R20" s="3">
        <v>232792809</v>
      </c>
    </row>
    <row r="21" spans="2:18" x14ac:dyDescent="0.55000000000000004">
      <c r="B21" s="2" t="s">
        <v>116</v>
      </c>
      <c r="D21" s="3">
        <v>6100</v>
      </c>
      <c r="F21" s="3">
        <v>3662752008</v>
      </c>
      <c r="H21" s="3">
        <v>3526563459</v>
      </c>
      <c r="J21" s="3">
        <v>136188549</v>
      </c>
      <c r="L21" s="3">
        <v>16100</v>
      </c>
      <c r="N21" s="3">
        <v>9498694053</v>
      </c>
      <c r="P21" s="3">
        <v>9307815033</v>
      </c>
      <c r="R21" s="3">
        <v>190879020</v>
      </c>
    </row>
    <row r="22" spans="2:18" x14ac:dyDescent="0.55000000000000004">
      <c r="B22" s="2" t="s">
        <v>182</v>
      </c>
      <c r="D22" s="3">
        <v>0</v>
      </c>
      <c r="F22" s="3">
        <v>0</v>
      </c>
      <c r="H22" s="3">
        <v>0</v>
      </c>
      <c r="J22" s="3">
        <v>0</v>
      </c>
      <c r="L22" s="3">
        <v>31200</v>
      </c>
      <c r="N22" s="3">
        <v>31050382108</v>
      </c>
      <c r="P22" s="3">
        <v>30921958583</v>
      </c>
      <c r="R22" s="3">
        <v>128423525</v>
      </c>
    </row>
    <row r="23" spans="2:18" x14ac:dyDescent="0.55000000000000004">
      <c r="B23" s="2" t="s">
        <v>179</v>
      </c>
      <c r="D23" s="3">
        <v>5100</v>
      </c>
      <c r="F23" s="3">
        <v>3199389009</v>
      </c>
      <c r="H23" s="3">
        <v>3188388122</v>
      </c>
      <c r="J23" s="3">
        <v>11000887</v>
      </c>
      <c r="L23" s="3">
        <v>23100</v>
      </c>
      <c r="N23" s="3">
        <v>14243419681</v>
      </c>
      <c r="P23" s="3">
        <v>14189865451</v>
      </c>
      <c r="R23" s="3">
        <v>53554230</v>
      </c>
    </row>
    <row r="24" spans="2:18" x14ac:dyDescent="0.55000000000000004">
      <c r="B24" s="2" t="s">
        <v>140</v>
      </c>
      <c r="D24" s="3">
        <v>0</v>
      </c>
      <c r="F24" s="3">
        <v>0</v>
      </c>
      <c r="H24" s="3">
        <v>0</v>
      </c>
      <c r="J24" s="3">
        <v>0</v>
      </c>
      <c r="L24" s="3">
        <v>3000</v>
      </c>
      <c r="N24" s="3">
        <v>1745897005</v>
      </c>
      <c r="P24" s="3">
        <v>1713096183</v>
      </c>
      <c r="R24" s="3">
        <v>32800822</v>
      </c>
    </row>
    <row r="25" spans="2:18" x14ac:dyDescent="0.55000000000000004">
      <c r="B25" s="2" t="s">
        <v>184</v>
      </c>
      <c r="D25" s="3">
        <v>0</v>
      </c>
      <c r="F25" s="3">
        <v>0</v>
      </c>
      <c r="H25" s="3">
        <v>0</v>
      </c>
      <c r="J25" s="3">
        <v>0</v>
      </c>
      <c r="L25" s="3">
        <v>800</v>
      </c>
      <c r="N25" s="3">
        <v>798302181</v>
      </c>
      <c r="P25" s="3">
        <v>787708742</v>
      </c>
      <c r="R25" s="3">
        <v>10593439</v>
      </c>
    </row>
    <row r="26" spans="2:18" x14ac:dyDescent="0.55000000000000004">
      <c r="B26" s="2" t="s">
        <v>109</v>
      </c>
      <c r="D26" s="3">
        <v>0</v>
      </c>
      <c r="F26" s="3">
        <v>0</v>
      </c>
      <c r="H26" s="3">
        <v>0</v>
      </c>
      <c r="J26" s="3">
        <v>0</v>
      </c>
      <c r="L26" s="3">
        <v>950</v>
      </c>
      <c r="N26" s="3">
        <v>601146024</v>
      </c>
      <c r="P26" s="3">
        <v>590988090</v>
      </c>
      <c r="R26" s="3">
        <v>10157934</v>
      </c>
    </row>
    <row r="27" spans="2:18" x14ac:dyDescent="0.55000000000000004">
      <c r="B27" s="2" t="s">
        <v>181</v>
      </c>
      <c r="D27" s="3">
        <v>0</v>
      </c>
      <c r="F27" s="3">
        <v>0</v>
      </c>
      <c r="H27" s="3">
        <v>0</v>
      </c>
      <c r="J27" s="3">
        <v>0</v>
      </c>
      <c r="L27" s="3">
        <v>3000</v>
      </c>
      <c r="N27" s="3">
        <v>2880677783</v>
      </c>
      <c r="P27" s="3">
        <v>2872570558</v>
      </c>
      <c r="R27" s="3">
        <v>8107225</v>
      </c>
    </row>
    <row r="28" spans="2:18" x14ac:dyDescent="0.55000000000000004">
      <c r="B28" s="2" t="s">
        <v>207</v>
      </c>
      <c r="D28" s="3">
        <v>0</v>
      </c>
      <c r="F28" s="3">
        <v>0</v>
      </c>
      <c r="H28" s="3">
        <v>0</v>
      </c>
      <c r="J28" s="3">
        <v>0</v>
      </c>
      <c r="L28" s="3">
        <v>600</v>
      </c>
      <c r="N28" s="3">
        <v>572098290</v>
      </c>
      <c r="P28" s="3">
        <v>568609036</v>
      </c>
      <c r="R28" s="3">
        <v>3489254</v>
      </c>
    </row>
    <row r="29" spans="2:18" x14ac:dyDescent="0.55000000000000004">
      <c r="B29" s="2" t="s">
        <v>185</v>
      </c>
      <c r="D29" s="3">
        <v>0</v>
      </c>
      <c r="F29" s="3">
        <v>0</v>
      </c>
      <c r="H29" s="3">
        <v>0</v>
      </c>
      <c r="J29" s="3">
        <v>0</v>
      </c>
      <c r="L29" s="3">
        <v>5000</v>
      </c>
      <c r="N29" s="3">
        <v>2819988786</v>
      </c>
      <c r="P29" s="3">
        <v>2821011214</v>
      </c>
      <c r="R29" s="3">
        <v>-1022428</v>
      </c>
    </row>
    <row r="30" spans="2:18" x14ac:dyDescent="0.55000000000000004">
      <c r="B30" s="2" t="s">
        <v>13</v>
      </c>
      <c r="D30" s="3">
        <v>0</v>
      </c>
      <c r="F30" s="3">
        <v>0</v>
      </c>
      <c r="H30" s="3">
        <v>0</v>
      </c>
      <c r="J30" s="3">
        <v>0</v>
      </c>
      <c r="L30" s="3">
        <v>20000</v>
      </c>
      <c r="N30" s="3">
        <v>232806515</v>
      </c>
      <c r="P30" s="3">
        <v>238174378</v>
      </c>
      <c r="R30" s="3">
        <v>-5367863</v>
      </c>
    </row>
    <row r="31" spans="2:18" x14ac:dyDescent="0.55000000000000004">
      <c r="B31" s="2" t="s">
        <v>210</v>
      </c>
      <c r="D31" s="3">
        <v>0</v>
      </c>
      <c r="F31" s="3">
        <v>0</v>
      </c>
      <c r="H31" s="3">
        <v>0</v>
      </c>
      <c r="J31" s="3">
        <v>0</v>
      </c>
      <c r="L31" s="3">
        <v>25000</v>
      </c>
      <c r="N31" s="3">
        <v>23732947625</v>
      </c>
      <c r="P31" s="3">
        <v>23754304687</v>
      </c>
      <c r="R31" s="3">
        <v>-21357062</v>
      </c>
    </row>
    <row r="32" spans="2:18" x14ac:dyDescent="0.55000000000000004">
      <c r="B32" s="2" t="s">
        <v>118</v>
      </c>
      <c r="D32" s="3">
        <v>0</v>
      </c>
      <c r="F32" s="3">
        <v>0</v>
      </c>
      <c r="H32" s="3">
        <v>0</v>
      </c>
      <c r="J32" s="3">
        <v>0</v>
      </c>
      <c r="L32" s="3">
        <v>9900</v>
      </c>
      <c r="N32" s="3">
        <v>9457285557</v>
      </c>
      <c r="P32" s="3">
        <v>9591361251</v>
      </c>
      <c r="R32" s="3">
        <v>-134075694</v>
      </c>
    </row>
    <row r="33" spans="2:18" x14ac:dyDescent="0.55000000000000004">
      <c r="D33" s="3"/>
      <c r="F33" s="3"/>
      <c r="H33" s="3"/>
      <c r="J33" s="3"/>
      <c r="L33" s="3"/>
      <c r="N33" s="3"/>
      <c r="P33" s="3"/>
      <c r="R33" s="3"/>
    </row>
    <row r="34" spans="2:18" ht="21.75" thickBot="1" x14ac:dyDescent="0.6">
      <c r="B34" s="32" t="s">
        <v>91</v>
      </c>
      <c r="D34" s="10">
        <f t="shared" ref="D34:Q34" si="0">SUM(D10:D32)</f>
        <v>513600</v>
      </c>
      <c r="E34" s="10">
        <f t="shared" si="0"/>
        <v>0</v>
      </c>
      <c r="F34" s="10">
        <f t="shared" si="0"/>
        <v>104570591872</v>
      </c>
      <c r="G34" s="10">
        <f t="shared" si="0"/>
        <v>0</v>
      </c>
      <c r="H34" s="10">
        <f t="shared" si="0"/>
        <v>99333551347</v>
      </c>
      <c r="I34" s="10">
        <f t="shared" si="0"/>
        <v>0</v>
      </c>
      <c r="J34" s="10">
        <f t="shared" si="0"/>
        <v>5237040525</v>
      </c>
      <c r="K34" s="10">
        <f t="shared" si="0"/>
        <v>0</v>
      </c>
      <c r="L34" s="10">
        <f>SUM(L10:L32)</f>
        <v>1467169</v>
      </c>
      <c r="M34" s="10">
        <f t="shared" si="0"/>
        <v>0</v>
      </c>
      <c r="N34" s="10">
        <f t="shared" si="0"/>
        <v>323873406274</v>
      </c>
      <c r="O34" s="10">
        <f t="shared" si="0"/>
        <v>0</v>
      </c>
      <c r="P34" s="10">
        <f t="shared" si="0"/>
        <v>312294688411</v>
      </c>
      <c r="Q34" s="10">
        <f t="shared" si="0"/>
        <v>0</v>
      </c>
      <c r="R34" s="10">
        <f>SUM(R10:R32)</f>
        <v>11578717863</v>
      </c>
    </row>
    <row r="35" spans="2:18" ht="21.75" thickTop="1" x14ac:dyDescent="0.55000000000000004"/>
    <row r="36" spans="2:18" ht="26.25" x14ac:dyDescent="0.65">
      <c r="J36" s="27">
        <v>13</v>
      </c>
    </row>
  </sheetData>
  <sortState xmlns:xlrd2="http://schemas.microsoft.com/office/spreadsheetml/2017/richdata2" ref="B10:R32">
    <sortCondition descending="1" ref="R10:R32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2"/>
  <sheetViews>
    <sheetView rightToLeft="1" topLeftCell="A7" workbookViewId="0">
      <selection activeCell="J33" sqref="J33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5" t="s">
        <v>139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7"/>
      <c r="R2" s="17"/>
      <c r="S2" s="17"/>
      <c r="T2" s="17"/>
      <c r="U2" s="17"/>
    </row>
    <row r="3" spans="2:28" ht="30" x14ac:dyDescent="0.6">
      <c r="B3" s="125" t="s">
        <v>53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7"/>
      <c r="R3" s="17"/>
    </row>
    <row r="4" spans="2:28" ht="30" x14ac:dyDescent="0.6">
      <c r="B4" s="125" t="s">
        <v>237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7"/>
      <c r="R4" s="17"/>
    </row>
    <row r="6" spans="2:28" s="2" customFormat="1" ht="30" x14ac:dyDescent="0.55000000000000004">
      <c r="B6" s="14" t="s">
        <v>136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26" t="s">
        <v>57</v>
      </c>
      <c r="D7" s="127" t="s">
        <v>55</v>
      </c>
      <c r="E7" s="127" t="s">
        <v>55</v>
      </c>
      <c r="F7" s="127" t="s">
        <v>55</v>
      </c>
      <c r="G7" s="127" t="s">
        <v>55</v>
      </c>
      <c r="H7" s="127" t="s">
        <v>55</v>
      </c>
      <c r="I7" s="127" t="s">
        <v>55</v>
      </c>
      <c r="J7" s="127" t="s">
        <v>55</v>
      </c>
      <c r="L7" s="127" t="s">
        <v>56</v>
      </c>
      <c r="M7" s="127" t="s">
        <v>56</v>
      </c>
      <c r="N7" s="127" t="s">
        <v>56</v>
      </c>
      <c r="O7" s="127" t="s">
        <v>56</v>
      </c>
      <c r="P7" s="127" t="s">
        <v>56</v>
      </c>
      <c r="Q7" s="127" t="s">
        <v>56</v>
      </c>
      <c r="R7" s="127" t="s">
        <v>56</v>
      </c>
    </row>
    <row r="8" spans="2:28" s="56" customFormat="1" ht="48" customHeight="1" x14ac:dyDescent="0.75">
      <c r="B8" s="126" t="s">
        <v>57</v>
      </c>
      <c r="D8" s="160" t="s">
        <v>80</v>
      </c>
      <c r="E8" s="57"/>
      <c r="F8" s="160" t="s">
        <v>77</v>
      </c>
      <c r="G8" s="57"/>
      <c r="H8" s="160" t="s">
        <v>78</v>
      </c>
      <c r="I8" s="57"/>
      <c r="J8" s="160" t="s">
        <v>81</v>
      </c>
      <c r="L8" s="160" t="s">
        <v>80</v>
      </c>
      <c r="M8" s="57"/>
      <c r="N8" s="160" t="s">
        <v>77</v>
      </c>
      <c r="O8" s="57"/>
      <c r="P8" s="160" t="s">
        <v>78</v>
      </c>
      <c r="Q8" s="57"/>
      <c r="R8" s="160" t="s">
        <v>81</v>
      </c>
    </row>
    <row r="9" spans="2:28" ht="21.75" x14ac:dyDescent="0.6">
      <c r="B9" s="50" t="s">
        <v>118</v>
      </c>
      <c r="C9" s="4"/>
      <c r="D9" s="107">
        <v>1529960825</v>
      </c>
      <c r="E9" s="6"/>
      <c r="F9" s="107">
        <v>0</v>
      </c>
      <c r="G9" s="6"/>
      <c r="H9" s="107">
        <v>0</v>
      </c>
      <c r="I9" s="6"/>
      <c r="J9" s="107">
        <v>1529960825</v>
      </c>
      <c r="K9" s="6"/>
      <c r="L9" s="107">
        <v>5963112998</v>
      </c>
      <c r="M9" s="6"/>
      <c r="N9" s="107">
        <v>3040548801</v>
      </c>
      <c r="O9" s="6"/>
      <c r="P9" s="107">
        <v>-134075694</v>
      </c>
      <c r="Q9" s="4"/>
      <c r="R9" s="107">
        <v>8869586105</v>
      </c>
    </row>
    <row r="10" spans="2:28" ht="21.75" x14ac:dyDescent="0.6">
      <c r="B10" s="4" t="s">
        <v>204</v>
      </c>
      <c r="C10" s="4"/>
      <c r="D10" s="108">
        <v>691522771</v>
      </c>
      <c r="E10" s="6"/>
      <c r="F10" s="108">
        <v>2191252764</v>
      </c>
      <c r="G10" s="6"/>
      <c r="H10" s="108">
        <v>0</v>
      </c>
      <c r="I10" s="6"/>
      <c r="J10" s="108">
        <v>2882775535</v>
      </c>
      <c r="K10" s="6"/>
      <c r="L10" s="108">
        <v>1053081303</v>
      </c>
      <c r="M10" s="6"/>
      <c r="N10" s="108">
        <v>2236390625</v>
      </c>
      <c r="O10" s="6"/>
      <c r="P10" s="108">
        <v>0</v>
      </c>
      <c r="Q10" s="4"/>
      <c r="R10" s="108">
        <v>3289471928</v>
      </c>
    </row>
    <row r="11" spans="2:28" ht="21.75" x14ac:dyDescent="0.6">
      <c r="B11" s="4" t="s">
        <v>111</v>
      </c>
      <c r="C11" s="4"/>
      <c r="D11" s="108">
        <v>0</v>
      </c>
      <c r="E11" s="6"/>
      <c r="F11" s="108">
        <v>17905676</v>
      </c>
      <c r="G11" s="6"/>
      <c r="H11" s="108">
        <v>961030486</v>
      </c>
      <c r="I11" s="6"/>
      <c r="J11" s="108">
        <v>978936162</v>
      </c>
      <c r="K11" s="6"/>
      <c r="L11" s="108">
        <v>0</v>
      </c>
      <c r="M11" s="6"/>
      <c r="N11" s="108">
        <v>1126107371</v>
      </c>
      <c r="O11" s="6"/>
      <c r="P11" s="108">
        <v>1039164977</v>
      </c>
      <c r="Q11" s="4"/>
      <c r="R11" s="108">
        <v>2165272348</v>
      </c>
    </row>
    <row r="12" spans="2:28" ht="21.75" x14ac:dyDescent="0.6">
      <c r="B12" s="4" t="s">
        <v>114</v>
      </c>
      <c r="C12" s="4"/>
      <c r="D12" s="108">
        <v>0</v>
      </c>
      <c r="E12" s="6"/>
      <c r="F12" s="108">
        <v>452741097</v>
      </c>
      <c r="G12" s="6"/>
      <c r="H12" s="108">
        <v>637987223</v>
      </c>
      <c r="I12" s="6"/>
      <c r="J12" s="108">
        <v>1090728320</v>
      </c>
      <c r="K12" s="6"/>
      <c r="L12" s="108">
        <v>0</v>
      </c>
      <c r="M12" s="6"/>
      <c r="N12" s="108">
        <v>933995205</v>
      </c>
      <c r="O12" s="6"/>
      <c r="P12" s="108">
        <v>1007713972</v>
      </c>
      <c r="Q12" s="4"/>
      <c r="R12" s="108">
        <v>1941709177</v>
      </c>
    </row>
    <row r="13" spans="2:28" ht="21.75" x14ac:dyDescent="0.6">
      <c r="B13" s="4" t="s">
        <v>208</v>
      </c>
      <c r="C13" s="4"/>
      <c r="D13" s="108">
        <v>445486246</v>
      </c>
      <c r="E13" s="6"/>
      <c r="F13" s="108">
        <v>635140860</v>
      </c>
      <c r="G13" s="6"/>
      <c r="H13" s="108">
        <v>0</v>
      </c>
      <c r="I13" s="6"/>
      <c r="J13" s="108">
        <v>1080627106</v>
      </c>
      <c r="K13" s="6"/>
      <c r="L13" s="108">
        <v>739162959</v>
      </c>
      <c r="M13" s="6"/>
      <c r="N13" s="108">
        <v>629709750</v>
      </c>
      <c r="O13" s="6"/>
      <c r="P13" s="108">
        <v>0</v>
      </c>
      <c r="Q13" s="4"/>
      <c r="R13" s="108">
        <v>1368872709</v>
      </c>
    </row>
    <row r="14" spans="2:28" ht="21.75" x14ac:dyDescent="0.6">
      <c r="B14" s="4" t="s">
        <v>140</v>
      </c>
      <c r="C14" s="4"/>
      <c r="D14" s="108">
        <v>0</v>
      </c>
      <c r="E14" s="6"/>
      <c r="F14" s="108">
        <v>578802612</v>
      </c>
      <c r="G14" s="6"/>
      <c r="H14" s="108">
        <v>0</v>
      </c>
      <c r="I14" s="6"/>
      <c r="J14" s="108">
        <v>578802612</v>
      </c>
      <c r="K14" s="6"/>
      <c r="L14" s="108">
        <v>0</v>
      </c>
      <c r="M14" s="6"/>
      <c r="N14" s="108">
        <v>823621389</v>
      </c>
      <c r="O14" s="6"/>
      <c r="P14" s="108">
        <v>32800822</v>
      </c>
      <c r="Q14" s="4"/>
      <c r="R14" s="108">
        <v>856422211</v>
      </c>
    </row>
    <row r="15" spans="2:28" ht="21.75" x14ac:dyDescent="0.6">
      <c r="B15" s="4" t="s">
        <v>109</v>
      </c>
      <c r="C15" s="4"/>
      <c r="D15" s="108">
        <v>0</v>
      </c>
      <c r="E15" s="6"/>
      <c r="F15" s="108">
        <v>540087786</v>
      </c>
      <c r="G15" s="6"/>
      <c r="H15" s="108">
        <v>0</v>
      </c>
      <c r="I15" s="6"/>
      <c r="J15" s="108">
        <v>540087786</v>
      </c>
      <c r="K15" s="6"/>
      <c r="L15" s="108">
        <v>0</v>
      </c>
      <c r="M15" s="6"/>
      <c r="N15" s="108">
        <v>748786138</v>
      </c>
      <c r="O15" s="6"/>
      <c r="P15" s="108">
        <v>10157934</v>
      </c>
      <c r="Q15" s="4"/>
      <c r="R15" s="108">
        <v>758944072</v>
      </c>
    </row>
    <row r="16" spans="2:28" ht="21.75" x14ac:dyDescent="0.6">
      <c r="B16" s="4" t="s">
        <v>179</v>
      </c>
      <c r="C16" s="4"/>
      <c r="D16" s="108">
        <v>0</v>
      </c>
      <c r="E16" s="6"/>
      <c r="F16" s="108">
        <v>575114658</v>
      </c>
      <c r="G16" s="6"/>
      <c r="H16" s="108">
        <v>11000887</v>
      </c>
      <c r="I16" s="6"/>
      <c r="J16" s="108">
        <v>586115545</v>
      </c>
      <c r="K16" s="6"/>
      <c r="L16" s="108">
        <v>0</v>
      </c>
      <c r="M16" s="6"/>
      <c r="N16" s="108">
        <v>618890464</v>
      </c>
      <c r="O16" s="6"/>
      <c r="P16" s="108">
        <v>53554230</v>
      </c>
      <c r="Q16" s="4"/>
      <c r="R16" s="108">
        <v>672444694</v>
      </c>
    </row>
    <row r="17" spans="2:18" ht="21.75" x14ac:dyDescent="0.6">
      <c r="B17" s="4" t="s">
        <v>107</v>
      </c>
      <c r="C17" s="4"/>
      <c r="D17" s="108">
        <v>0</v>
      </c>
      <c r="E17" s="6"/>
      <c r="F17" s="108">
        <v>-140944515</v>
      </c>
      <c r="G17" s="6"/>
      <c r="H17" s="108">
        <v>293542500</v>
      </c>
      <c r="I17" s="6"/>
      <c r="J17" s="108">
        <v>152597985</v>
      </c>
      <c r="K17" s="6"/>
      <c r="L17" s="108">
        <v>0</v>
      </c>
      <c r="M17" s="6"/>
      <c r="N17" s="108">
        <v>278348</v>
      </c>
      <c r="O17" s="6"/>
      <c r="P17" s="108">
        <v>596947350</v>
      </c>
      <c r="Q17" s="4"/>
      <c r="R17" s="108">
        <v>597225698</v>
      </c>
    </row>
    <row r="18" spans="2:18" ht="21.75" x14ac:dyDescent="0.6">
      <c r="B18" s="4" t="s">
        <v>220</v>
      </c>
      <c r="C18" s="4"/>
      <c r="D18" s="108">
        <v>94060812</v>
      </c>
      <c r="E18" s="6"/>
      <c r="F18" s="108">
        <v>425867648</v>
      </c>
      <c r="G18" s="6"/>
      <c r="H18" s="108">
        <v>0</v>
      </c>
      <c r="I18" s="6"/>
      <c r="J18" s="108">
        <v>519928460</v>
      </c>
      <c r="K18" s="6"/>
      <c r="L18" s="108">
        <v>94060812</v>
      </c>
      <c r="M18" s="6"/>
      <c r="N18" s="108">
        <v>425867648</v>
      </c>
      <c r="O18" s="6"/>
      <c r="P18" s="108">
        <v>0</v>
      </c>
      <c r="Q18" s="4"/>
      <c r="R18" s="108">
        <v>519928460</v>
      </c>
    </row>
    <row r="19" spans="2:18" ht="23.25" customHeight="1" x14ac:dyDescent="0.6">
      <c r="B19" s="4" t="s">
        <v>183</v>
      </c>
      <c r="C19" s="4"/>
      <c r="D19" s="108">
        <v>0</v>
      </c>
      <c r="E19" s="6"/>
      <c r="F19" s="108">
        <v>0</v>
      </c>
      <c r="G19" s="6"/>
      <c r="H19" s="108">
        <v>0</v>
      </c>
      <c r="I19" s="6"/>
      <c r="J19" s="108">
        <v>0</v>
      </c>
      <c r="K19" s="6"/>
      <c r="L19" s="108">
        <v>0</v>
      </c>
      <c r="M19" s="6"/>
      <c r="N19" s="108">
        <v>0</v>
      </c>
      <c r="O19" s="6"/>
      <c r="P19" s="108">
        <v>364433789</v>
      </c>
      <c r="Q19" s="4"/>
      <c r="R19" s="108">
        <v>364433789</v>
      </c>
    </row>
    <row r="20" spans="2:18" ht="23.25" customHeight="1" x14ac:dyDescent="0.6">
      <c r="B20" s="4" t="s">
        <v>176</v>
      </c>
      <c r="C20" s="4"/>
      <c r="D20" s="108">
        <v>0</v>
      </c>
      <c r="E20" s="6"/>
      <c r="F20" s="108">
        <v>0</v>
      </c>
      <c r="G20" s="6"/>
      <c r="H20" s="108">
        <v>265478078</v>
      </c>
      <c r="I20" s="6"/>
      <c r="J20" s="108">
        <v>265478078</v>
      </c>
      <c r="K20" s="6"/>
      <c r="L20" s="108">
        <v>0</v>
      </c>
      <c r="M20" s="6"/>
      <c r="N20" s="108">
        <v>0</v>
      </c>
      <c r="O20" s="6"/>
      <c r="P20" s="108">
        <v>350693474</v>
      </c>
      <c r="Q20" s="4"/>
      <c r="R20" s="108">
        <v>350693474</v>
      </c>
    </row>
    <row r="21" spans="2:18" ht="23.25" customHeight="1" x14ac:dyDescent="0.6">
      <c r="B21" s="4" t="s">
        <v>178</v>
      </c>
      <c r="C21" s="4"/>
      <c r="D21" s="108">
        <v>0</v>
      </c>
      <c r="E21" s="6"/>
      <c r="F21" s="108">
        <v>0</v>
      </c>
      <c r="G21" s="6"/>
      <c r="H21" s="108">
        <v>0</v>
      </c>
      <c r="I21" s="6"/>
      <c r="J21" s="108">
        <v>0</v>
      </c>
      <c r="K21" s="6"/>
      <c r="L21" s="108">
        <v>0</v>
      </c>
      <c r="M21" s="6"/>
      <c r="N21" s="108">
        <v>0</v>
      </c>
      <c r="O21" s="6"/>
      <c r="P21" s="108">
        <v>238361146</v>
      </c>
      <c r="Q21" s="4"/>
      <c r="R21" s="108">
        <v>238361146</v>
      </c>
    </row>
    <row r="22" spans="2:18" ht="21.75" x14ac:dyDescent="0.6">
      <c r="B22" s="4" t="s">
        <v>116</v>
      </c>
      <c r="C22" s="4"/>
      <c r="D22" s="108">
        <v>0</v>
      </c>
      <c r="E22" s="6"/>
      <c r="F22" s="108">
        <v>-131082796</v>
      </c>
      <c r="G22" s="6"/>
      <c r="H22" s="108">
        <v>136188549</v>
      </c>
      <c r="I22" s="6"/>
      <c r="J22" s="108">
        <v>5105753</v>
      </c>
      <c r="K22" s="6"/>
      <c r="L22" s="108">
        <v>0</v>
      </c>
      <c r="M22" s="6"/>
      <c r="N22" s="108">
        <v>3387693</v>
      </c>
      <c r="O22" s="6"/>
      <c r="P22" s="108">
        <v>190879020</v>
      </c>
      <c r="Q22" s="4"/>
      <c r="R22" s="108">
        <v>194266713</v>
      </c>
    </row>
    <row r="23" spans="2:18" ht="21.75" x14ac:dyDescent="0.6">
      <c r="B23" s="4" t="s">
        <v>182</v>
      </c>
      <c r="C23" s="4"/>
      <c r="D23" s="108">
        <v>0</v>
      </c>
      <c r="E23" s="6"/>
      <c r="F23" s="108">
        <v>0</v>
      </c>
      <c r="G23" s="6"/>
      <c r="H23" s="108">
        <v>0</v>
      </c>
      <c r="I23" s="6"/>
      <c r="J23" s="108">
        <v>0</v>
      </c>
      <c r="K23" s="6"/>
      <c r="L23" s="108">
        <v>0</v>
      </c>
      <c r="M23" s="6"/>
      <c r="N23" s="108">
        <v>0</v>
      </c>
      <c r="O23" s="6"/>
      <c r="P23" s="108">
        <v>128423525</v>
      </c>
      <c r="Q23" s="4"/>
      <c r="R23" s="108">
        <v>128423525</v>
      </c>
    </row>
    <row r="24" spans="2:18" ht="21.75" x14ac:dyDescent="0.6">
      <c r="B24" s="4" t="s">
        <v>184</v>
      </c>
      <c r="C24" s="4"/>
      <c r="D24" s="108">
        <v>0</v>
      </c>
      <c r="E24" s="6"/>
      <c r="F24" s="108">
        <v>0</v>
      </c>
      <c r="G24" s="6"/>
      <c r="H24" s="108">
        <v>0</v>
      </c>
      <c r="I24" s="6"/>
      <c r="J24" s="108">
        <v>0</v>
      </c>
      <c r="K24" s="6"/>
      <c r="L24" s="108">
        <v>0</v>
      </c>
      <c r="M24" s="6"/>
      <c r="N24" s="108">
        <v>0</v>
      </c>
      <c r="O24" s="6"/>
      <c r="P24" s="108">
        <v>10593439</v>
      </c>
      <c r="Q24" s="4"/>
      <c r="R24" s="108">
        <v>10593439</v>
      </c>
    </row>
    <row r="25" spans="2:18" ht="21.75" x14ac:dyDescent="0.6">
      <c r="B25" s="4" t="s">
        <v>181</v>
      </c>
      <c r="C25" s="4"/>
      <c r="D25" s="108">
        <v>0</v>
      </c>
      <c r="E25" s="6"/>
      <c r="F25" s="108">
        <v>0</v>
      </c>
      <c r="G25" s="6"/>
      <c r="H25" s="108">
        <v>0</v>
      </c>
      <c r="I25" s="6"/>
      <c r="J25" s="108">
        <v>0</v>
      </c>
      <c r="K25" s="6"/>
      <c r="L25" s="108">
        <v>0</v>
      </c>
      <c r="M25" s="6"/>
      <c r="N25" s="108">
        <v>0</v>
      </c>
      <c r="O25" s="6"/>
      <c r="P25" s="108">
        <v>8107225</v>
      </c>
      <c r="Q25" s="4"/>
      <c r="R25" s="108">
        <v>8107225</v>
      </c>
    </row>
    <row r="26" spans="2:18" ht="21.75" x14ac:dyDescent="0.6">
      <c r="B26" s="4" t="s">
        <v>207</v>
      </c>
      <c r="C26" s="4"/>
      <c r="D26" s="108">
        <v>0</v>
      </c>
      <c r="E26" s="6"/>
      <c r="F26" s="108">
        <v>0</v>
      </c>
      <c r="G26" s="6"/>
      <c r="H26" s="108">
        <v>0</v>
      </c>
      <c r="I26" s="6"/>
      <c r="J26" s="108">
        <v>0</v>
      </c>
      <c r="K26" s="6"/>
      <c r="L26" s="108">
        <v>0</v>
      </c>
      <c r="M26" s="6"/>
      <c r="N26" s="108">
        <v>0</v>
      </c>
      <c r="O26" s="6"/>
      <c r="P26" s="108">
        <v>3489254</v>
      </c>
      <c r="Q26" s="4"/>
      <c r="R26" s="108">
        <v>3489254</v>
      </c>
    </row>
    <row r="27" spans="2:18" ht="21.75" x14ac:dyDescent="0.6">
      <c r="B27" s="4" t="s">
        <v>185</v>
      </c>
      <c r="C27" s="4"/>
      <c r="D27" s="108">
        <v>0</v>
      </c>
      <c r="E27" s="6"/>
      <c r="F27" s="108">
        <v>0</v>
      </c>
      <c r="G27" s="6"/>
      <c r="H27" s="108">
        <v>0</v>
      </c>
      <c r="I27" s="6"/>
      <c r="J27" s="108">
        <v>0</v>
      </c>
      <c r="K27" s="6"/>
      <c r="L27" s="108">
        <v>0</v>
      </c>
      <c r="M27" s="6"/>
      <c r="N27" s="108">
        <v>0</v>
      </c>
      <c r="O27" s="6"/>
      <c r="P27" s="108">
        <v>-1022428</v>
      </c>
      <c r="Q27" s="4"/>
      <c r="R27" s="108">
        <v>-1022428</v>
      </c>
    </row>
    <row r="28" spans="2:18" ht="21.75" x14ac:dyDescent="0.6">
      <c r="B28" s="4" t="s">
        <v>210</v>
      </c>
      <c r="C28" s="4"/>
      <c r="D28" s="108">
        <v>0</v>
      </c>
      <c r="E28" s="6"/>
      <c r="F28" s="108">
        <v>0</v>
      </c>
      <c r="G28" s="6"/>
      <c r="H28" s="108">
        <v>0</v>
      </c>
      <c r="I28" s="6"/>
      <c r="J28" s="108">
        <v>0</v>
      </c>
      <c r="K28" s="6"/>
      <c r="L28" s="108">
        <v>0</v>
      </c>
      <c r="M28" s="6"/>
      <c r="N28" s="108">
        <v>0</v>
      </c>
      <c r="O28" s="6"/>
      <c r="P28" s="108">
        <v>-21357062</v>
      </c>
      <c r="Q28" s="4"/>
      <c r="R28" s="108">
        <v>-21357062</v>
      </c>
    </row>
    <row r="29" spans="2:18" ht="21.75" x14ac:dyDescent="0.6">
      <c r="B29" s="4"/>
      <c r="C29" s="4"/>
      <c r="D29" s="108"/>
      <c r="E29" s="6"/>
      <c r="F29" s="108"/>
      <c r="G29" s="6"/>
      <c r="H29" s="108"/>
      <c r="I29" s="6"/>
      <c r="J29" s="108"/>
      <c r="K29" s="6"/>
      <c r="L29" s="108"/>
      <c r="M29" s="6"/>
      <c r="N29" s="108"/>
      <c r="O29" s="6"/>
      <c r="P29" s="108"/>
      <c r="Q29" s="4"/>
      <c r="R29" s="108"/>
    </row>
    <row r="30" spans="2:18" ht="24.75" thickBot="1" x14ac:dyDescent="0.65">
      <c r="B30" s="26" t="s">
        <v>91</v>
      </c>
      <c r="D30" s="110">
        <f t="shared" ref="D30:Q30" si="0">SUM(D9:D28)</f>
        <v>2761030654</v>
      </c>
      <c r="E30" s="110">
        <f t="shared" si="0"/>
        <v>0</v>
      </c>
      <c r="F30" s="110">
        <f t="shared" si="0"/>
        <v>5144885790</v>
      </c>
      <c r="G30" s="110">
        <f t="shared" si="0"/>
        <v>0</v>
      </c>
      <c r="H30" s="110">
        <f t="shared" si="0"/>
        <v>2305227723</v>
      </c>
      <c r="I30" s="110">
        <f t="shared" si="0"/>
        <v>0</v>
      </c>
      <c r="J30" s="110">
        <f t="shared" si="0"/>
        <v>10211144167</v>
      </c>
      <c r="K30" s="110">
        <f t="shared" si="0"/>
        <v>0</v>
      </c>
      <c r="L30" s="110">
        <f t="shared" si="0"/>
        <v>7849418072</v>
      </c>
      <c r="M30" s="110">
        <f t="shared" si="0"/>
        <v>0</v>
      </c>
      <c r="N30" s="110">
        <f t="shared" si="0"/>
        <v>10587583432</v>
      </c>
      <c r="O30" s="110">
        <f t="shared" si="0"/>
        <v>0</v>
      </c>
      <c r="P30" s="110">
        <f t="shared" si="0"/>
        <v>3878864973</v>
      </c>
      <c r="Q30" s="110">
        <f t="shared" si="0"/>
        <v>0</v>
      </c>
      <c r="R30" s="110">
        <f>SUM(R9:R28)</f>
        <v>22315866477</v>
      </c>
    </row>
    <row r="31" spans="2:18" ht="21.75" thickTop="1" x14ac:dyDescent="0.6"/>
    <row r="32" spans="2:18" ht="30" x14ac:dyDescent="0.75">
      <c r="J32" s="60">
        <v>14</v>
      </c>
    </row>
  </sheetData>
  <sortState xmlns:xlrd2="http://schemas.microsoft.com/office/spreadsheetml/2017/richdata2" ref="B9:R28">
    <sortCondition descending="1" ref="R9:R28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6"/>
  <sheetViews>
    <sheetView rightToLeft="1" topLeftCell="A15" workbookViewId="0">
      <selection activeCell="F34" sqref="F34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25" t="s">
        <v>139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2:28" ht="31.5" customHeight="1" x14ac:dyDescent="0.55000000000000004">
      <c r="B3" s="125" t="s">
        <v>53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2:28" ht="31.5" customHeight="1" x14ac:dyDescent="0.55000000000000004">
      <c r="B4" s="125" t="s">
        <v>237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2:28" ht="73.5" customHeight="1" x14ac:dyDescent="0.55000000000000004"/>
    <row r="6" spans="2:28" ht="30" x14ac:dyDescent="0.55000000000000004">
      <c r="B6" s="14" t="s">
        <v>137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21.75" customHeight="1" x14ac:dyDescent="0.55000000000000004">
      <c r="B8" s="129" t="s">
        <v>82</v>
      </c>
      <c r="C8" s="129" t="s">
        <v>82</v>
      </c>
      <c r="D8" s="129" t="s">
        <v>82</v>
      </c>
      <c r="F8" s="129" t="s">
        <v>55</v>
      </c>
      <c r="G8" s="129" t="s">
        <v>55</v>
      </c>
      <c r="H8" s="129" t="s">
        <v>55</v>
      </c>
      <c r="J8" s="129" t="s">
        <v>56</v>
      </c>
      <c r="K8" s="129" t="s">
        <v>56</v>
      </c>
      <c r="L8" s="129" t="s">
        <v>56</v>
      </c>
    </row>
    <row r="9" spans="2:28" s="45" customFormat="1" ht="50.25" customHeight="1" x14ac:dyDescent="0.6">
      <c r="B9" s="158" t="s">
        <v>83</v>
      </c>
      <c r="D9" s="158" t="s">
        <v>42</v>
      </c>
      <c r="F9" s="158" t="s">
        <v>84</v>
      </c>
      <c r="H9" s="158" t="s">
        <v>85</v>
      </c>
      <c r="J9" s="158" t="s">
        <v>84</v>
      </c>
      <c r="L9" s="158" t="s">
        <v>85</v>
      </c>
    </row>
    <row r="10" spans="2:28" s="4" customFormat="1" ht="21.75" customHeight="1" x14ac:dyDescent="0.55000000000000004">
      <c r="B10" s="50" t="s">
        <v>49</v>
      </c>
      <c r="D10" s="75" t="s">
        <v>193</v>
      </c>
      <c r="F10" s="107">
        <v>626739726</v>
      </c>
      <c r="G10" s="6"/>
      <c r="H10" s="12" t="s">
        <v>62</v>
      </c>
      <c r="I10" s="6"/>
      <c r="J10" s="107">
        <v>1328438356</v>
      </c>
      <c r="K10" s="6"/>
      <c r="L10" s="12"/>
    </row>
    <row r="11" spans="2:28" s="4" customFormat="1" ht="21.75" customHeight="1" x14ac:dyDescent="0.55000000000000004">
      <c r="B11" s="4" t="s">
        <v>143</v>
      </c>
      <c r="D11" s="74" t="s">
        <v>62</v>
      </c>
      <c r="F11" s="108">
        <v>449753399</v>
      </c>
      <c r="G11" s="6"/>
      <c r="H11" s="6" t="s">
        <v>62</v>
      </c>
      <c r="I11" s="6"/>
      <c r="J11" s="108">
        <v>1293671218</v>
      </c>
      <c r="K11" s="6"/>
      <c r="L11" s="6"/>
    </row>
    <row r="12" spans="2:28" s="4" customFormat="1" ht="21.75" customHeight="1" x14ac:dyDescent="0.55000000000000004">
      <c r="B12" s="4" t="s">
        <v>126</v>
      </c>
      <c r="D12" s="74" t="s">
        <v>165</v>
      </c>
      <c r="F12" s="108">
        <v>0</v>
      </c>
      <c r="G12" s="6"/>
      <c r="H12" s="6" t="s">
        <v>62</v>
      </c>
      <c r="I12" s="6"/>
      <c r="J12" s="108">
        <v>1152520602</v>
      </c>
      <c r="K12" s="6"/>
      <c r="L12" s="6"/>
    </row>
    <row r="13" spans="2:28" s="4" customFormat="1" ht="21.75" customHeight="1" x14ac:dyDescent="0.55000000000000004">
      <c r="B13" s="4" t="s">
        <v>122</v>
      </c>
      <c r="D13" s="74" t="s">
        <v>213</v>
      </c>
      <c r="F13" s="108">
        <v>629041093</v>
      </c>
      <c r="G13" s="6"/>
      <c r="H13" s="6" t="s">
        <v>62</v>
      </c>
      <c r="I13" s="6"/>
      <c r="J13" s="108">
        <v>1095068464</v>
      </c>
      <c r="K13" s="6"/>
      <c r="L13" s="6"/>
    </row>
    <row r="14" spans="2:28" s="4" customFormat="1" ht="21.75" customHeight="1" x14ac:dyDescent="0.55000000000000004">
      <c r="B14" s="4" t="s">
        <v>49</v>
      </c>
      <c r="D14" s="74" t="s">
        <v>215</v>
      </c>
      <c r="F14" s="108">
        <v>611780821</v>
      </c>
      <c r="G14" s="6"/>
      <c r="H14" s="6" t="s">
        <v>62</v>
      </c>
      <c r="I14" s="6"/>
      <c r="J14" s="108">
        <v>1077808192</v>
      </c>
      <c r="K14" s="6"/>
      <c r="L14" s="6"/>
    </row>
    <row r="15" spans="2:28" s="4" customFormat="1" ht="21.75" customHeight="1" x14ac:dyDescent="0.55000000000000004">
      <c r="B15" s="4" t="s">
        <v>126</v>
      </c>
      <c r="D15" s="74" t="s">
        <v>216</v>
      </c>
      <c r="F15" s="108">
        <v>901972603</v>
      </c>
      <c r="G15" s="6"/>
      <c r="H15" s="6" t="s">
        <v>62</v>
      </c>
      <c r="I15" s="6"/>
      <c r="J15" s="108">
        <v>931068493</v>
      </c>
      <c r="K15" s="6"/>
      <c r="L15" s="6"/>
    </row>
    <row r="16" spans="2:28" s="4" customFormat="1" ht="21.75" customHeight="1" x14ac:dyDescent="0.55000000000000004">
      <c r="B16" s="4" t="s">
        <v>122</v>
      </c>
      <c r="D16" s="74" t="s">
        <v>171</v>
      </c>
      <c r="F16" s="108">
        <v>101369873</v>
      </c>
      <c r="G16" s="6"/>
      <c r="H16" s="6" t="s">
        <v>62</v>
      </c>
      <c r="I16" s="6"/>
      <c r="J16" s="108">
        <v>736986307</v>
      </c>
      <c r="K16" s="6"/>
      <c r="L16" s="6"/>
    </row>
    <row r="17" spans="2:12" s="4" customFormat="1" ht="21.75" customHeight="1" x14ac:dyDescent="0.55000000000000004">
      <c r="B17" s="4" t="s">
        <v>122</v>
      </c>
      <c r="D17" s="74" t="s">
        <v>191</v>
      </c>
      <c r="F17" s="108">
        <v>247397260</v>
      </c>
      <c r="G17" s="6"/>
      <c r="H17" s="6" t="s">
        <v>62</v>
      </c>
      <c r="I17" s="6"/>
      <c r="J17" s="108">
        <v>539178080</v>
      </c>
      <c r="K17" s="6"/>
      <c r="L17" s="6" t="s">
        <v>62</v>
      </c>
    </row>
    <row r="18" spans="2:12" s="4" customFormat="1" ht="21.75" customHeight="1" x14ac:dyDescent="0.55000000000000004">
      <c r="B18" s="4" t="s">
        <v>186</v>
      </c>
      <c r="D18" s="74" t="s">
        <v>62</v>
      </c>
      <c r="F18" s="108">
        <v>143013687</v>
      </c>
      <c r="G18" s="6"/>
      <c r="H18" s="6" t="s">
        <v>62</v>
      </c>
      <c r="I18" s="6"/>
      <c r="J18" s="108">
        <v>416986289</v>
      </c>
      <c r="K18" s="6"/>
      <c r="L18" s="6"/>
    </row>
    <row r="19" spans="2:12" s="4" customFormat="1" ht="21.75" customHeight="1" x14ac:dyDescent="0.55000000000000004">
      <c r="B19" s="4" t="s">
        <v>211</v>
      </c>
      <c r="D19" s="74" t="s">
        <v>62</v>
      </c>
      <c r="F19" s="108">
        <v>318082186</v>
      </c>
      <c r="G19" s="6"/>
      <c r="H19" s="6" t="s">
        <v>62</v>
      </c>
      <c r="I19" s="6"/>
      <c r="J19" s="108">
        <v>406849306</v>
      </c>
      <c r="K19" s="6"/>
      <c r="L19" s="6"/>
    </row>
    <row r="20" spans="2:12" s="4" customFormat="1" ht="21.75" customHeight="1" x14ac:dyDescent="0.55000000000000004">
      <c r="B20" s="4" t="s">
        <v>223</v>
      </c>
      <c r="D20" s="74" t="s">
        <v>226</v>
      </c>
      <c r="F20" s="108">
        <v>379726017</v>
      </c>
      <c r="G20" s="6"/>
      <c r="H20" s="6" t="s">
        <v>62</v>
      </c>
      <c r="I20" s="6"/>
      <c r="J20" s="108">
        <v>379726017</v>
      </c>
      <c r="K20" s="6"/>
      <c r="L20" s="6"/>
    </row>
    <row r="21" spans="2:12" s="4" customFormat="1" ht="21.75" customHeight="1" x14ac:dyDescent="0.55000000000000004">
      <c r="B21" s="4" t="s">
        <v>122</v>
      </c>
      <c r="D21" s="74" t="s">
        <v>188</v>
      </c>
      <c r="F21" s="108">
        <v>81095905</v>
      </c>
      <c r="G21" s="6"/>
      <c r="H21" s="6" t="s">
        <v>62</v>
      </c>
      <c r="I21" s="6"/>
      <c r="J21" s="108">
        <v>359452050</v>
      </c>
      <c r="K21" s="6"/>
      <c r="L21" s="6"/>
    </row>
    <row r="22" spans="2:12" s="4" customFormat="1" ht="21.75" customHeight="1" x14ac:dyDescent="0.55000000000000004">
      <c r="B22" s="4" t="s">
        <v>122</v>
      </c>
      <c r="D22" s="74" t="s">
        <v>190</v>
      </c>
      <c r="F22" s="108">
        <v>9438923</v>
      </c>
      <c r="G22" s="6"/>
      <c r="H22" s="6" t="s">
        <v>62</v>
      </c>
      <c r="I22" s="6"/>
      <c r="J22" s="108">
        <v>227391780</v>
      </c>
      <c r="K22" s="6"/>
      <c r="L22" s="6"/>
    </row>
    <row r="23" spans="2:12" s="4" customFormat="1" ht="21.75" customHeight="1" x14ac:dyDescent="0.55000000000000004">
      <c r="B23" s="4" t="s">
        <v>49</v>
      </c>
      <c r="D23" s="74" t="s">
        <v>148</v>
      </c>
      <c r="F23" s="108">
        <v>5729333</v>
      </c>
      <c r="G23" s="6"/>
      <c r="H23" s="6" t="s">
        <v>62</v>
      </c>
      <c r="I23" s="6"/>
      <c r="J23" s="108">
        <v>28643653</v>
      </c>
      <c r="K23" s="6"/>
      <c r="L23" s="6"/>
    </row>
    <row r="24" spans="2:12" s="4" customFormat="1" ht="21.75" customHeight="1" x14ac:dyDescent="0.55000000000000004">
      <c r="B24" s="4" t="s">
        <v>154</v>
      </c>
      <c r="D24" s="74" t="s">
        <v>155</v>
      </c>
      <c r="F24" s="108">
        <v>30122</v>
      </c>
      <c r="G24" s="6"/>
      <c r="H24" s="6" t="s">
        <v>62</v>
      </c>
      <c r="I24" s="6"/>
      <c r="J24" s="108">
        <v>2451148</v>
      </c>
      <c r="K24" s="6"/>
      <c r="L24" s="6"/>
    </row>
    <row r="25" spans="2:12" s="4" customFormat="1" ht="21.75" customHeight="1" x14ac:dyDescent="0.55000000000000004">
      <c r="B25" s="4" t="s">
        <v>127</v>
      </c>
      <c r="D25" s="74" t="s">
        <v>170</v>
      </c>
      <c r="F25" s="108">
        <v>4091</v>
      </c>
      <c r="G25" s="6"/>
      <c r="H25" s="6" t="s">
        <v>62</v>
      </c>
      <c r="I25" s="6"/>
      <c r="J25" s="108">
        <v>482417</v>
      </c>
      <c r="K25" s="6"/>
      <c r="L25" s="6"/>
    </row>
    <row r="26" spans="2:12" s="4" customFormat="1" ht="21.75" customHeight="1" x14ac:dyDescent="0.55000000000000004">
      <c r="B26" s="4" t="s">
        <v>122</v>
      </c>
      <c r="D26" s="74" t="s">
        <v>157</v>
      </c>
      <c r="F26" s="108">
        <v>31569</v>
      </c>
      <c r="G26" s="6"/>
      <c r="H26" s="6" t="s">
        <v>62</v>
      </c>
      <c r="I26" s="6"/>
      <c r="J26" s="108">
        <v>165750</v>
      </c>
      <c r="K26" s="6"/>
      <c r="L26" s="6"/>
    </row>
    <row r="27" spans="2:12" s="4" customFormat="1" ht="21.75" customHeight="1" x14ac:dyDescent="0.55000000000000004">
      <c r="B27" s="4" t="s">
        <v>126</v>
      </c>
      <c r="D27" s="74" t="s">
        <v>164</v>
      </c>
      <c r="F27" s="108">
        <v>28793</v>
      </c>
      <c r="G27" s="6"/>
      <c r="H27" s="6" t="s">
        <v>62</v>
      </c>
      <c r="I27" s="6"/>
      <c r="J27" s="108">
        <v>113373</v>
      </c>
      <c r="K27" s="6"/>
      <c r="L27" s="6"/>
    </row>
    <row r="28" spans="2:12" s="4" customFormat="1" ht="21.75" customHeight="1" x14ac:dyDescent="0.55000000000000004">
      <c r="B28" s="4" t="s">
        <v>161</v>
      </c>
      <c r="D28" s="74" t="s">
        <v>162</v>
      </c>
      <c r="F28" s="108">
        <v>12019</v>
      </c>
      <c r="G28" s="6"/>
      <c r="H28" s="6" t="s">
        <v>62</v>
      </c>
      <c r="I28" s="6"/>
      <c r="J28" s="108">
        <v>37434</v>
      </c>
      <c r="K28" s="6"/>
      <c r="L28" s="6"/>
    </row>
    <row r="29" spans="2:12" s="4" customFormat="1" ht="21.75" customHeight="1" x14ac:dyDescent="0.55000000000000004">
      <c r="B29" s="4" t="s">
        <v>125</v>
      </c>
      <c r="D29" s="74" t="s">
        <v>166</v>
      </c>
      <c r="F29" s="108">
        <v>9376</v>
      </c>
      <c r="G29" s="6"/>
      <c r="H29" s="6" t="s">
        <v>62</v>
      </c>
      <c r="I29" s="6"/>
      <c r="J29" s="108">
        <v>28930</v>
      </c>
      <c r="K29" s="6"/>
      <c r="L29" s="6"/>
    </row>
    <row r="30" spans="2:12" s="4" customFormat="1" ht="21.75" customHeight="1" x14ac:dyDescent="0.55000000000000004">
      <c r="B30" s="4" t="s">
        <v>49</v>
      </c>
      <c r="D30" s="74" t="s">
        <v>147</v>
      </c>
      <c r="F30" s="108">
        <v>4659</v>
      </c>
      <c r="G30" s="6"/>
      <c r="H30" s="6" t="s">
        <v>62</v>
      </c>
      <c r="I30" s="6"/>
      <c r="J30" s="108">
        <v>21512</v>
      </c>
      <c r="K30" s="6"/>
      <c r="L30" s="6"/>
    </row>
    <row r="31" spans="2:12" s="4" customFormat="1" ht="21.75" customHeight="1" x14ac:dyDescent="0.55000000000000004">
      <c r="B31" s="4" t="s">
        <v>223</v>
      </c>
      <c r="D31" s="74" t="s">
        <v>224</v>
      </c>
      <c r="F31" s="108">
        <v>15059</v>
      </c>
      <c r="G31" s="6"/>
      <c r="H31" s="6" t="s">
        <v>62</v>
      </c>
      <c r="I31" s="6"/>
      <c r="J31" s="108">
        <v>15059</v>
      </c>
      <c r="K31" s="6"/>
      <c r="L31" s="6"/>
    </row>
    <row r="32" spans="2:12" s="4" customFormat="1" ht="21.75" customHeight="1" x14ac:dyDescent="0.55000000000000004">
      <c r="B32" s="4" t="s">
        <v>150</v>
      </c>
      <c r="D32" s="74" t="s">
        <v>153</v>
      </c>
      <c r="F32" s="108">
        <v>997</v>
      </c>
      <c r="G32" s="6"/>
      <c r="H32" s="6" t="s">
        <v>62</v>
      </c>
      <c r="I32" s="6"/>
      <c r="J32" s="108">
        <v>3955</v>
      </c>
      <c r="K32" s="6"/>
      <c r="L32" s="6"/>
    </row>
    <row r="33" spans="2:12" s="4" customFormat="1" ht="21.75" customHeight="1" x14ac:dyDescent="0.55000000000000004">
      <c r="D33" s="74"/>
      <c r="F33" s="108"/>
      <c r="G33" s="6"/>
      <c r="H33" s="6"/>
      <c r="I33" s="6"/>
      <c r="J33" s="108"/>
      <c r="K33" s="6"/>
      <c r="L33" s="6"/>
    </row>
    <row r="34" spans="2:12" ht="21.75" customHeight="1" thickBot="1" x14ac:dyDescent="0.6">
      <c r="B34" s="161" t="s">
        <v>91</v>
      </c>
      <c r="C34" s="161"/>
      <c r="D34" s="161"/>
      <c r="F34" s="110">
        <f>SUM(F10:F32)</f>
        <v>4505277511</v>
      </c>
      <c r="G34" s="111"/>
      <c r="H34" s="112"/>
      <c r="I34" s="111"/>
      <c r="J34" s="110">
        <f>SUM(J10:J32)</f>
        <v>9977108385</v>
      </c>
      <c r="K34" s="111"/>
      <c r="L34" s="112"/>
    </row>
    <row r="35" spans="2:12" ht="21.75" customHeight="1" thickTop="1" x14ac:dyDescent="0.55000000000000004"/>
    <row r="36" spans="2:12" ht="30" x14ac:dyDescent="0.75">
      <c r="F36" s="64">
        <v>15</v>
      </c>
    </row>
  </sheetData>
  <sortState xmlns:xlrd2="http://schemas.microsoft.com/office/spreadsheetml/2017/richdata2" ref="B10:J32">
    <sortCondition descending="1" ref="J10:J32"/>
  </sortState>
  <mergeCells count="13">
    <mergeCell ref="B2:L2"/>
    <mergeCell ref="B3:L3"/>
    <mergeCell ref="B4:L4"/>
    <mergeCell ref="B34:D34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8"/>
  <sheetViews>
    <sheetView rightToLeft="1" workbookViewId="0">
      <selection activeCell="L8" sqref="L8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5" t="s">
        <v>139</v>
      </c>
      <c r="C2" s="125"/>
      <c r="D2" s="125"/>
      <c r="E2" s="125"/>
      <c r="F2" s="125"/>
    </row>
    <row r="3" spans="2:28" ht="30" x14ac:dyDescent="0.55000000000000004">
      <c r="B3" s="125" t="s">
        <v>53</v>
      </c>
      <c r="C3" s="125"/>
      <c r="D3" s="125"/>
      <c r="E3" s="125"/>
      <c r="F3" s="125"/>
    </row>
    <row r="4" spans="2:28" ht="30" x14ac:dyDescent="0.55000000000000004">
      <c r="B4" s="125" t="s">
        <v>237</v>
      </c>
      <c r="C4" s="125"/>
      <c r="D4" s="125"/>
      <c r="E4" s="125"/>
      <c r="F4" s="125"/>
    </row>
    <row r="5" spans="2:28" ht="125.25" customHeight="1" x14ac:dyDescent="0.55000000000000004"/>
    <row r="6" spans="2:28" s="26" customFormat="1" ht="24" x14ac:dyDescent="0.6">
      <c r="B6" s="69" t="s">
        <v>138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8" t="s">
        <v>86</v>
      </c>
      <c r="D8" s="125" t="s">
        <v>55</v>
      </c>
      <c r="F8" s="125" t="s">
        <v>238</v>
      </c>
    </row>
    <row r="9" spans="2:28" ht="30" x14ac:dyDescent="0.55000000000000004">
      <c r="B9" s="162" t="s">
        <v>86</v>
      </c>
      <c r="D9" s="163" t="s">
        <v>45</v>
      </c>
      <c r="F9" s="163" t="s">
        <v>45</v>
      </c>
    </row>
    <row r="10" spans="2:28" x14ac:dyDescent="0.55000000000000004">
      <c r="B10" s="2" t="s">
        <v>86</v>
      </c>
      <c r="D10" s="113">
        <v>0</v>
      </c>
      <c r="E10" s="111"/>
      <c r="F10" s="113">
        <v>13787879</v>
      </c>
    </row>
    <row r="11" spans="2:28" x14ac:dyDescent="0.55000000000000004">
      <c r="B11" s="2" t="s">
        <v>87</v>
      </c>
      <c r="D11" s="113">
        <v>1767542</v>
      </c>
      <c r="E11" s="111"/>
      <c r="F11" s="113">
        <v>5225138</v>
      </c>
    </row>
    <row r="12" spans="2:28" x14ac:dyDescent="0.55000000000000004">
      <c r="B12" s="2" t="s">
        <v>173</v>
      </c>
      <c r="D12" s="113">
        <v>0</v>
      </c>
      <c r="E12" s="111"/>
      <c r="F12" s="113">
        <v>3900701</v>
      </c>
    </row>
    <row r="13" spans="2:28" x14ac:dyDescent="0.55000000000000004">
      <c r="D13" s="113"/>
      <c r="E13" s="111"/>
      <c r="F13" s="113"/>
    </row>
    <row r="14" spans="2:28" ht="21.75" thickBot="1" x14ac:dyDescent="0.6">
      <c r="B14" s="32" t="s">
        <v>91</v>
      </c>
      <c r="D14" s="110">
        <f>SUM(D10:D12)</f>
        <v>1767542</v>
      </c>
      <c r="E14" s="111"/>
      <c r="F14" s="110">
        <f>SUM(F10:F12)</f>
        <v>22913718</v>
      </c>
    </row>
    <row r="15" spans="2:28" ht="21.75" thickTop="1" x14ac:dyDescent="0.55000000000000004"/>
    <row r="16" spans="2:28" ht="85.5" customHeight="1" x14ac:dyDescent="0.55000000000000004"/>
    <row r="17" spans="4:4" ht="85.5" customHeight="1" x14ac:dyDescent="0.55000000000000004"/>
    <row r="18" spans="4:4" ht="30" x14ac:dyDescent="0.75">
      <c r="D18" s="60">
        <v>16</v>
      </c>
    </row>
  </sheetData>
  <sortState xmlns:xlrd2="http://schemas.microsoft.com/office/spreadsheetml/2017/richdata2" ref="B10:F12">
    <sortCondition descending="1" ref="F10:F12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V6" sqref="V6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5" t="s">
        <v>139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3:17" ht="30" x14ac:dyDescent="0.55000000000000004">
      <c r="C3" s="125" t="s">
        <v>0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3:17" ht="30" x14ac:dyDescent="0.55000000000000004">
      <c r="C4" s="125" t="s">
        <v>237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9" t="s">
        <v>92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26" t="s">
        <v>100</v>
      </c>
      <c r="D9" s="127" t="s">
        <v>196</v>
      </c>
      <c r="E9" s="127" t="s">
        <v>2</v>
      </c>
      <c r="F9" s="127" t="s">
        <v>2</v>
      </c>
      <c r="G9" s="127" t="s">
        <v>2</v>
      </c>
      <c r="I9" s="127" t="s">
        <v>3</v>
      </c>
      <c r="J9" s="127" t="s">
        <v>3</v>
      </c>
      <c r="K9" s="127" t="s">
        <v>3</v>
      </c>
      <c r="M9" s="127" t="s">
        <v>238</v>
      </c>
      <c r="N9" s="127" t="s">
        <v>4</v>
      </c>
      <c r="O9" s="127" t="s">
        <v>4</v>
      </c>
      <c r="P9" s="127" t="s">
        <v>4</v>
      </c>
      <c r="Q9" s="127" t="s">
        <v>4</v>
      </c>
    </row>
    <row r="10" spans="3:17" s="6" customFormat="1" ht="44.25" customHeight="1" x14ac:dyDescent="0.25">
      <c r="C10" s="126"/>
      <c r="D10" s="12"/>
      <c r="E10" s="128" t="s">
        <v>6</v>
      </c>
      <c r="F10" s="12"/>
      <c r="G10" s="128" t="s">
        <v>7</v>
      </c>
      <c r="I10" s="128" t="s">
        <v>101</v>
      </c>
      <c r="J10" s="12"/>
      <c r="K10" s="128" t="s">
        <v>102</v>
      </c>
      <c r="M10" s="128" t="s">
        <v>6</v>
      </c>
      <c r="N10" s="12"/>
      <c r="O10" s="128" t="s">
        <v>7</v>
      </c>
      <c r="Q10" s="130" t="s">
        <v>11</v>
      </c>
    </row>
    <row r="11" spans="3:17" s="6" customFormat="1" ht="39.75" customHeight="1" x14ac:dyDescent="0.25">
      <c r="C11" s="126"/>
      <c r="D11" s="11"/>
      <c r="E11" s="129" t="s">
        <v>6</v>
      </c>
      <c r="F11" s="11"/>
      <c r="G11" s="129" t="s">
        <v>7</v>
      </c>
      <c r="I11" s="129"/>
      <c r="J11" s="11"/>
      <c r="K11" s="129"/>
      <c r="M11" s="129" t="s">
        <v>6</v>
      </c>
      <c r="N11" s="11"/>
      <c r="O11" s="129" t="s">
        <v>7</v>
      </c>
      <c r="Q11" s="131" t="s">
        <v>11</v>
      </c>
    </row>
    <row r="12" spans="3:17" x14ac:dyDescent="0.55000000000000004">
      <c r="C12" s="46" t="s">
        <v>96</v>
      </c>
      <c r="E12" s="3">
        <f>'اوراق مشارکت'!R26</f>
        <v>268467346801</v>
      </c>
      <c r="G12" s="3">
        <f>'اوراق مشارکت'!T26</f>
        <v>273739363232</v>
      </c>
      <c r="I12" s="3">
        <f>'اوراق مشارکت'!X26</f>
        <v>63974475223</v>
      </c>
      <c r="K12" s="3">
        <f>'اوراق مشارکت'!AB26</f>
        <v>91801024078</v>
      </c>
      <c r="M12" s="3">
        <f>'اوراق مشارکت'!AH26</f>
        <v>244508633222</v>
      </c>
      <c r="O12" s="3">
        <f>'اوراق مشارکت'!AJ26</f>
        <v>253228026771</v>
      </c>
      <c r="Q12" s="8">
        <f>O12/$O$17</f>
        <v>0.43412803225307461</v>
      </c>
    </row>
    <row r="13" spans="3:17" x14ac:dyDescent="0.55000000000000004">
      <c r="C13" s="2" t="s">
        <v>174</v>
      </c>
      <c r="E13" s="3">
        <f>سپرده!L35</f>
        <v>226538431057</v>
      </c>
      <c r="G13" s="3">
        <f>E13</f>
        <v>226538431057</v>
      </c>
      <c r="I13" s="3">
        <f>سپرده!N35</f>
        <v>487245860997</v>
      </c>
      <c r="K13" s="3">
        <f>سپرده!P35</f>
        <v>459120549329</v>
      </c>
      <c r="M13" s="3">
        <f>سپرده!R35</f>
        <v>254663742725</v>
      </c>
      <c r="O13" s="3">
        <f>سپرده!R35</f>
        <v>254663742725</v>
      </c>
      <c r="Q13" s="8">
        <f>O13/$O$17</f>
        <v>0.43658938911760536</v>
      </c>
    </row>
    <row r="14" spans="3:17" x14ac:dyDescent="0.55000000000000004">
      <c r="C14" s="2" t="s">
        <v>94</v>
      </c>
      <c r="E14" s="3">
        <f>سهام!G28</f>
        <v>86793152686</v>
      </c>
      <c r="G14" s="3">
        <f>سهام!I28</f>
        <v>89083672695.400513</v>
      </c>
      <c r="I14" s="3">
        <f>سهام!M28</f>
        <v>5986350166</v>
      </c>
      <c r="K14" s="3">
        <f>سهام!Q28</f>
        <v>12769567794</v>
      </c>
      <c r="M14" s="3">
        <f>سهام!W28</f>
        <v>82783308921</v>
      </c>
      <c r="O14" s="3">
        <f>سهام!Y28</f>
        <v>75410869259.612259</v>
      </c>
      <c r="Q14" s="8">
        <f>O14/$O$17</f>
        <v>0.12928257862931994</v>
      </c>
    </row>
    <row r="15" spans="3:17" x14ac:dyDescent="0.55000000000000004">
      <c r="C15" s="2" t="s">
        <v>99</v>
      </c>
      <c r="E15" s="3">
        <f>'گواهی سپرده'!N17</f>
        <v>15000000000</v>
      </c>
      <c r="G15" s="3">
        <f>'گواهی سپرده'!P17</f>
        <v>15000000000</v>
      </c>
      <c r="I15" s="3">
        <f>'گواهی سپرده'!T17</f>
        <v>0</v>
      </c>
      <c r="K15" s="3">
        <f>'گواهی سپرده'!X17</f>
        <v>15000000000</v>
      </c>
      <c r="M15" s="3">
        <f>'گواهی سپرده'!AB17</f>
        <v>0</v>
      </c>
      <c r="O15" s="3">
        <f>'گواهی سپرده'!AD17</f>
        <v>0</v>
      </c>
      <c r="Q15" s="8">
        <f>O15/$O$17</f>
        <v>0</v>
      </c>
    </row>
    <row r="16" spans="3:17" x14ac:dyDescent="0.55000000000000004">
      <c r="C16" s="2" t="s">
        <v>95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91</v>
      </c>
      <c r="D17" s="3">
        <f t="shared" ref="D17" si="0">SUM(D12:D16)</f>
        <v>0</v>
      </c>
      <c r="E17" s="10">
        <f t="shared" ref="E17:P17" si="1">SUM(E12:E16)</f>
        <v>596798930544</v>
      </c>
      <c r="F17" s="3">
        <f t="shared" si="1"/>
        <v>0</v>
      </c>
      <c r="G17" s="10">
        <f>SUM(G12:G16)</f>
        <v>604361466984.40051</v>
      </c>
      <c r="H17" s="3">
        <f t="shared" si="1"/>
        <v>0</v>
      </c>
      <c r="I17" s="10">
        <f t="shared" si="1"/>
        <v>557206686386</v>
      </c>
      <c r="J17" s="3">
        <f t="shared" si="1"/>
        <v>0</v>
      </c>
      <c r="K17" s="10">
        <f t="shared" si="1"/>
        <v>578691141201</v>
      </c>
      <c r="L17" s="3">
        <f t="shared" si="1"/>
        <v>0</v>
      </c>
      <c r="M17" s="10">
        <f t="shared" si="1"/>
        <v>581955684868</v>
      </c>
      <c r="N17" s="3">
        <f t="shared" si="1"/>
        <v>0</v>
      </c>
      <c r="O17" s="10">
        <f>SUM(O12:O16)</f>
        <v>583302638755.6123</v>
      </c>
      <c r="P17" s="3">
        <f t="shared" si="1"/>
        <v>0</v>
      </c>
      <c r="Q17" s="33">
        <f t="shared" ref="Q17" si="2">O17/$O$17</f>
        <v>1</v>
      </c>
    </row>
    <row r="18" spans="3:17" ht="21.75" thickTop="1" x14ac:dyDescent="0.55000000000000004">
      <c r="Q18" s="8"/>
    </row>
    <row r="21" spans="3:17" ht="30" x14ac:dyDescent="0.75">
      <c r="I21" s="60">
        <v>1</v>
      </c>
    </row>
  </sheetData>
  <sortState xmlns:xlrd2="http://schemas.microsoft.com/office/spreadsheetml/2017/richdata2" ref="E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0"/>
  <sheetViews>
    <sheetView rightToLeft="1" zoomScale="50" zoomScaleNormal="50" workbookViewId="0">
      <selection activeCell="G29" sqref="G29"/>
    </sheetView>
  </sheetViews>
  <sheetFormatPr defaultRowHeight="33" x14ac:dyDescent="0.8"/>
  <cols>
    <col min="1" max="1" width="2.5703125" style="63" customWidth="1"/>
    <col min="2" max="2" width="1.28515625" style="63" customWidth="1"/>
    <col min="3" max="3" width="65.85546875" style="63" bestFit="1" customWidth="1"/>
    <col min="4" max="4" width="1" style="63" customWidth="1"/>
    <col min="5" max="5" width="18.5703125" style="63" bestFit="1" customWidth="1"/>
    <col min="6" max="6" width="3.5703125" style="63" bestFit="1" customWidth="1"/>
    <col min="7" max="7" width="27.140625" style="63" bestFit="1" customWidth="1"/>
    <col min="8" max="8" width="3.5703125" style="63" bestFit="1" customWidth="1"/>
    <col min="9" max="9" width="29.28515625" style="63" bestFit="1" customWidth="1"/>
    <col min="10" max="10" width="3.5703125" style="63" bestFit="1" customWidth="1"/>
    <col min="11" max="11" width="16.5703125" style="63" bestFit="1" customWidth="1"/>
    <col min="12" max="12" width="3.5703125" style="63" bestFit="1" customWidth="1"/>
    <col min="13" max="13" width="25.28515625" style="63" bestFit="1" customWidth="1"/>
    <col min="14" max="14" width="3.5703125" style="63" bestFit="1" customWidth="1"/>
    <col min="15" max="15" width="18.5703125" style="63" bestFit="1" customWidth="1"/>
    <col min="16" max="16" width="3.5703125" style="63" bestFit="1" customWidth="1"/>
    <col min="17" max="17" width="25.28515625" style="63" bestFit="1" customWidth="1"/>
    <col min="18" max="18" width="3.5703125" style="63" bestFit="1" customWidth="1"/>
    <col min="19" max="19" width="18.5703125" style="63" bestFit="1" customWidth="1"/>
    <col min="20" max="20" width="3.5703125" style="63" bestFit="1" customWidth="1"/>
    <col min="21" max="21" width="16.5703125" style="63" bestFit="1" customWidth="1"/>
    <col min="22" max="22" width="3.5703125" style="63" bestFit="1" customWidth="1"/>
    <col min="23" max="23" width="27.140625" style="63" bestFit="1" customWidth="1"/>
    <col min="24" max="24" width="3.5703125" style="63" bestFit="1" customWidth="1"/>
    <col min="25" max="25" width="29.28515625" style="63" bestFit="1" customWidth="1"/>
    <col min="26" max="26" width="3.5703125" style="63" bestFit="1" customWidth="1"/>
    <col min="27" max="27" width="47.7109375" style="89" bestFit="1" customWidth="1"/>
    <col min="28" max="28" width="1" style="63" customWidth="1"/>
    <col min="29" max="29" width="9.140625" style="63" customWidth="1"/>
    <col min="30" max="16384" width="9.140625" style="63"/>
  </cols>
  <sheetData>
    <row r="2" spans="3:27" x14ac:dyDescent="0.8">
      <c r="C2" s="132" t="s">
        <v>139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</row>
    <row r="3" spans="3:27" x14ac:dyDescent="0.8">
      <c r="C3" s="132" t="s">
        <v>0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</row>
    <row r="4" spans="3:27" x14ac:dyDescent="0.8">
      <c r="C4" s="132" t="s">
        <v>237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</row>
    <row r="5" spans="3:27" x14ac:dyDescent="0.8">
      <c r="C5" s="80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 spans="3:27" x14ac:dyDescent="0.8">
      <c r="C6" s="80" t="s">
        <v>93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8" spans="3:27" s="82" customFormat="1" ht="34.5" customHeight="1" x14ac:dyDescent="0.25">
      <c r="C8" s="139" t="s">
        <v>1</v>
      </c>
      <c r="E8" s="138" t="s">
        <v>196</v>
      </c>
      <c r="F8" s="138" t="s">
        <v>2</v>
      </c>
      <c r="G8" s="138" t="s">
        <v>2</v>
      </c>
      <c r="H8" s="138" t="s">
        <v>2</v>
      </c>
      <c r="I8" s="138" t="s">
        <v>2</v>
      </c>
      <c r="J8" s="133"/>
      <c r="K8" s="138" t="s">
        <v>3</v>
      </c>
      <c r="L8" s="138" t="s">
        <v>3</v>
      </c>
      <c r="M8" s="138" t="s">
        <v>3</v>
      </c>
      <c r="N8" s="138" t="s">
        <v>3</v>
      </c>
      <c r="O8" s="138" t="s">
        <v>3</v>
      </c>
      <c r="P8" s="138" t="s">
        <v>3</v>
      </c>
      <c r="Q8" s="138" t="s">
        <v>3</v>
      </c>
      <c r="R8" s="133"/>
      <c r="S8" s="138" t="s">
        <v>238</v>
      </c>
      <c r="T8" s="138" t="s">
        <v>4</v>
      </c>
      <c r="U8" s="138" t="s">
        <v>4</v>
      </c>
      <c r="V8" s="138" t="s">
        <v>4</v>
      </c>
      <c r="W8" s="138" t="s">
        <v>4</v>
      </c>
      <c r="X8" s="138" t="s">
        <v>4</v>
      </c>
      <c r="Y8" s="138" t="s">
        <v>4</v>
      </c>
      <c r="Z8" s="138" t="s">
        <v>4</v>
      </c>
      <c r="AA8" s="138" t="s">
        <v>4</v>
      </c>
    </row>
    <row r="9" spans="3:27" s="82" customFormat="1" ht="44.25" customHeight="1" x14ac:dyDescent="0.25">
      <c r="C9" s="139" t="s">
        <v>1</v>
      </c>
      <c r="D9" s="133"/>
      <c r="E9" s="136" t="s">
        <v>5</v>
      </c>
      <c r="F9" s="134"/>
      <c r="G9" s="136" t="s">
        <v>6</v>
      </c>
      <c r="H9" s="83"/>
      <c r="I9" s="136" t="s">
        <v>7</v>
      </c>
      <c r="J9" s="133"/>
      <c r="K9" s="136" t="s">
        <v>8</v>
      </c>
      <c r="L9" s="136" t="s">
        <v>8</v>
      </c>
      <c r="M9" s="136" t="s">
        <v>8</v>
      </c>
      <c r="N9" s="83"/>
      <c r="O9" s="136" t="s">
        <v>9</v>
      </c>
      <c r="P9" s="136" t="s">
        <v>9</v>
      </c>
      <c r="Q9" s="136" t="s">
        <v>9</v>
      </c>
      <c r="R9" s="133"/>
      <c r="S9" s="136" t="s">
        <v>5</v>
      </c>
      <c r="T9" s="134"/>
      <c r="U9" s="136" t="s">
        <v>10</v>
      </c>
      <c r="V9" s="134"/>
      <c r="W9" s="136" t="s">
        <v>6</v>
      </c>
      <c r="X9" s="134"/>
      <c r="Y9" s="136" t="s">
        <v>7</v>
      </c>
      <c r="Z9" s="133"/>
      <c r="AA9" s="136" t="s">
        <v>11</v>
      </c>
    </row>
    <row r="10" spans="3:27" s="82" customFormat="1" ht="54" customHeight="1" x14ac:dyDescent="0.25">
      <c r="C10" s="139" t="s">
        <v>1</v>
      </c>
      <c r="D10" s="133"/>
      <c r="E10" s="137" t="s">
        <v>5</v>
      </c>
      <c r="F10" s="135"/>
      <c r="G10" s="137" t="s">
        <v>6</v>
      </c>
      <c r="H10" s="84"/>
      <c r="I10" s="137" t="s">
        <v>7</v>
      </c>
      <c r="J10" s="133"/>
      <c r="K10" s="137" t="s">
        <v>5</v>
      </c>
      <c r="L10" s="84"/>
      <c r="M10" s="137" t="s">
        <v>6</v>
      </c>
      <c r="N10" s="84"/>
      <c r="O10" s="137" t="s">
        <v>5</v>
      </c>
      <c r="P10" s="84"/>
      <c r="Q10" s="137" t="s">
        <v>12</v>
      </c>
      <c r="R10" s="133"/>
      <c r="S10" s="137" t="s">
        <v>5</v>
      </c>
      <c r="T10" s="135"/>
      <c r="U10" s="137" t="s">
        <v>10</v>
      </c>
      <c r="V10" s="135"/>
      <c r="W10" s="137" t="s">
        <v>6</v>
      </c>
      <c r="X10" s="135"/>
      <c r="Y10" s="137" t="s">
        <v>7</v>
      </c>
      <c r="Z10" s="133"/>
      <c r="AA10" s="137" t="s">
        <v>11</v>
      </c>
    </row>
    <row r="11" spans="3:27" x14ac:dyDescent="0.8">
      <c r="C11" s="85" t="s">
        <v>17</v>
      </c>
      <c r="E11" s="86">
        <v>1026279</v>
      </c>
      <c r="G11" s="86">
        <v>11904584340</v>
      </c>
      <c r="I11" s="86">
        <v>11782993991.422501</v>
      </c>
      <c r="K11" s="86">
        <v>0</v>
      </c>
      <c r="M11" s="86">
        <v>0</v>
      </c>
      <c r="O11" s="86">
        <v>0</v>
      </c>
      <c r="Q11" s="86">
        <v>0</v>
      </c>
      <c r="S11" s="86">
        <v>1026279</v>
      </c>
      <c r="U11" s="86">
        <v>10990</v>
      </c>
      <c r="W11" s="86">
        <v>11904584340</v>
      </c>
      <c r="Y11" s="86">
        <v>11211697313.050501</v>
      </c>
      <c r="AA11" s="87">
        <v>1.8599999999999998E-2</v>
      </c>
    </row>
    <row r="12" spans="3:27" x14ac:dyDescent="0.8">
      <c r="C12" s="63" t="s">
        <v>180</v>
      </c>
      <c r="E12" s="86">
        <v>1083000</v>
      </c>
      <c r="G12" s="86">
        <v>10191212384</v>
      </c>
      <c r="I12" s="86">
        <v>8677042569</v>
      </c>
      <c r="K12" s="86">
        <v>0</v>
      </c>
      <c r="M12" s="86">
        <v>0</v>
      </c>
      <c r="O12" s="86">
        <v>0</v>
      </c>
      <c r="Q12" s="86">
        <v>0</v>
      </c>
      <c r="S12" s="86">
        <v>1083000</v>
      </c>
      <c r="U12" s="86">
        <v>7620</v>
      </c>
      <c r="W12" s="86">
        <v>10191212384</v>
      </c>
      <c r="Y12" s="86">
        <v>8203357863</v>
      </c>
      <c r="AA12" s="87">
        <v>1.3599999999999999E-2</v>
      </c>
    </row>
    <row r="13" spans="3:27" x14ac:dyDescent="0.8">
      <c r="C13" s="63" t="s">
        <v>197</v>
      </c>
      <c r="E13" s="86">
        <v>327366</v>
      </c>
      <c r="G13" s="86">
        <v>7041386785</v>
      </c>
      <c r="I13" s="86">
        <v>6667818350.427</v>
      </c>
      <c r="K13" s="86">
        <v>0</v>
      </c>
      <c r="M13" s="86">
        <v>0</v>
      </c>
      <c r="O13" s="86">
        <v>0</v>
      </c>
      <c r="Q13" s="86">
        <v>0</v>
      </c>
      <c r="S13" s="86">
        <v>327366</v>
      </c>
      <c r="U13" s="86">
        <v>23390</v>
      </c>
      <c r="W13" s="86">
        <v>7041386785</v>
      </c>
      <c r="Y13" s="86">
        <v>7611531050.0970001</v>
      </c>
      <c r="AA13" s="87">
        <v>1.2699999999999999E-2</v>
      </c>
    </row>
    <row r="14" spans="3:27" x14ac:dyDescent="0.8">
      <c r="C14" s="63" t="s">
        <v>175</v>
      </c>
      <c r="E14" s="86">
        <v>100000</v>
      </c>
      <c r="G14" s="86">
        <v>6604175988</v>
      </c>
      <c r="I14" s="86">
        <v>8270496000</v>
      </c>
      <c r="K14" s="86">
        <v>0</v>
      </c>
      <c r="M14" s="86">
        <v>0</v>
      </c>
      <c r="O14" s="86">
        <v>0</v>
      </c>
      <c r="Q14" s="86">
        <v>0</v>
      </c>
      <c r="S14" s="86">
        <v>100000</v>
      </c>
      <c r="U14" s="86">
        <v>69740</v>
      </c>
      <c r="W14" s="86">
        <v>6604175988</v>
      </c>
      <c r="Y14" s="86">
        <v>6932504700</v>
      </c>
      <c r="AA14" s="87">
        <v>1.15E-2</v>
      </c>
    </row>
    <row r="15" spans="3:27" x14ac:dyDescent="0.8">
      <c r="C15" s="63" t="s">
        <v>200</v>
      </c>
      <c r="E15" s="86">
        <v>333000</v>
      </c>
      <c r="G15" s="86">
        <v>5999285492</v>
      </c>
      <c r="I15" s="86">
        <v>5789516188.5</v>
      </c>
      <c r="K15" s="86">
        <v>0</v>
      </c>
      <c r="M15" s="86">
        <v>0</v>
      </c>
      <c r="O15" s="86">
        <v>0</v>
      </c>
      <c r="Q15" s="86">
        <v>0</v>
      </c>
      <c r="S15" s="86">
        <v>333000</v>
      </c>
      <c r="U15" s="86">
        <v>18140</v>
      </c>
      <c r="W15" s="86">
        <v>5999285492</v>
      </c>
      <c r="Y15" s="86">
        <v>6004678311</v>
      </c>
      <c r="AA15" s="87">
        <v>0.01</v>
      </c>
    </row>
    <row r="16" spans="3:27" x14ac:dyDescent="0.8">
      <c r="C16" s="63" t="s">
        <v>219</v>
      </c>
      <c r="E16" s="86">
        <v>0</v>
      </c>
      <c r="G16" s="86">
        <v>0</v>
      </c>
      <c r="I16" s="86">
        <v>0</v>
      </c>
      <c r="K16" s="86">
        <v>443220</v>
      </c>
      <c r="M16" s="86">
        <v>5986350166</v>
      </c>
      <c r="O16" s="86">
        <v>0</v>
      </c>
      <c r="Q16" s="86">
        <v>0</v>
      </c>
      <c r="S16" s="86">
        <v>443220</v>
      </c>
      <c r="U16" s="86">
        <v>13446</v>
      </c>
      <c r="W16" s="86">
        <v>5986350166</v>
      </c>
      <c r="Y16" s="86">
        <v>5924076880.0860004</v>
      </c>
      <c r="AA16" s="87">
        <v>9.9000000000000008E-3</v>
      </c>
    </row>
    <row r="17" spans="3:27" x14ac:dyDescent="0.8">
      <c r="C17" s="63" t="s">
        <v>18</v>
      </c>
      <c r="E17" s="86">
        <v>235700</v>
      </c>
      <c r="G17" s="86">
        <v>9720153907</v>
      </c>
      <c r="I17" s="86">
        <v>7246824304.0500002</v>
      </c>
      <c r="K17" s="86">
        <v>0</v>
      </c>
      <c r="M17" s="86">
        <v>0</v>
      </c>
      <c r="O17" s="86">
        <v>0</v>
      </c>
      <c r="Q17" s="86">
        <v>0</v>
      </c>
      <c r="S17" s="86">
        <v>235700</v>
      </c>
      <c r="U17" s="86">
        <v>24470</v>
      </c>
      <c r="W17" s="86">
        <v>9720153907</v>
      </c>
      <c r="Y17" s="86">
        <v>5733261904.9499998</v>
      </c>
      <c r="AA17" s="87">
        <v>9.4999999999999998E-3</v>
      </c>
    </row>
    <row r="18" spans="3:27" x14ac:dyDescent="0.8">
      <c r="C18" s="63" t="s">
        <v>203</v>
      </c>
      <c r="E18" s="86">
        <v>106000</v>
      </c>
      <c r="G18" s="86">
        <v>7055541458</v>
      </c>
      <c r="I18" s="86">
        <v>6785782920</v>
      </c>
      <c r="K18" s="86">
        <v>0</v>
      </c>
      <c r="M18" s="86">
        <v>0</v>
      </c>
      <c r="O18" s="86">
        <v>0</v>
      </c>
      <c r="Q18" s="86">
        <v>0</v>
      </c>
      <c r="S18" s="86">
        <v>106000</v>
      </c>
      <c r="U18" s="86">
        <v>54390</v>
      </c>
      <c r="W18" s="86">
        <v>7055541458</v>
      </c>
      <c r="Y18" s="86">
        <v>5731036227</v>
      </c>
      <c r="AA18" s="87">
        <v>9.4999999999999998E-3</v>
      </c>
    </row>
    <row r="19" spans="3:27" x14ac:dyDescent="0.8">
      <c r="C19" s="63" t="s">
        <v>198</v>
      </c>
      <c r="E19" s="86">
        <v>108000</v>
      </c>
      <c r="G19" s="86">
        <v>5936672744</v>
      </c>
      <c r="I19" s="86">
        <v>5995910790</v>
      </c>
      <c r="K19" s="86">
        <v>0</v>
      </c>
      <c r="M19" s="86">
        <v>0</v>
      </c>
      <c r="O19" s="86">
        <v>0</v>
      </c>
      <c r="Q19" s="86">
        <v>0</v>
      </c>
      <c r="S19" s="86">
        <v>108000</v>
      </c>
      <c r="U19" s="86">
        <v>43500</v>
      </c>
      <c r="W19" s="86">
        <v>5936672744</v>
      </c>
      <c r="Y19" s="86">
        <v>4670046900</v>
      </c>
      <c r="AA19" s="87">
        <v>7.7999999999999996E-3</v>
      </c>
    </row>
    <row r="20" spans="3:27" x14ac:dyDescent="0.8">
      <c r="C20" s="63" t="s">
        <v>199</v>
      </c>
      <c r="E20" s="86">
        <v>146000</v>
      </c>
      <c r="G20" s="86">
        <v>4964039034</v>
      </c>
      <c r="I20" s="86">
        <v>5072338935</v>
      </c>
      <c r="K20" s="86">
        <v>0</v>
      </c>
      <c r="M20" s="86">
        <v>0</v>
      </c>
      <c r="O20" s="86">
        <v>0</v>
      </c>
      <c r="Q20" s="86">
        <v>0</v>
      </c>
      <c r="S20" s="86">
        <v>146000</v>
      </c>
      <c r="U20" s="86">
        <v>31900</v>
      </c>
      <c r="W20" s="86">
        <v>4964039034</v>
      </c>
      <c r="Y20" s="86">
        <v>4629688470</v>
      </c>
      <c r="AA20" s="87">
        <v>7.7000000000000002E-3</v>
      </c>
    </row>
    <row r="21" spans="3:27" x14ac:dyDescent="0.8">
      <c r="C21" s="63" t="s">
        <v>16</v>
      </c>
      <c r="E21" s="86">
        <v>200000</v>
      </c>
      <c r="G21" s="86">
        <v>2592196386</v>
      </c>
      <c r="I21" s="86">
        <v>4272426900</v>
      </c>
      <c r="K21" s="86">
        <v>0</v>
      </c>
      <c r="M21" s="86">
        <v>0</v>
      </c>
      <c r="O21" s="86">
        <v>0</v>
      </c>
      <c r="Q21" s="86">
        <v>0</v>
      </c>
      <c r="S21" s="86">
        <v>200000</v>
      </c>
      <c r="U21" s="86">
        <v>20400</v>
      </c>
      <c r="W21" s="86">
        <v>2592196386</v>
      </c>
      <c r="Y21" s="86">
        <v>4055724000</v>
      </c>
      <c r="AA21" s="87">
        <v>6.7000000000000002E-3</v>
      </c>
    </row>
    <row r="22" spans="3:27" x14ac:dyDescent="0.8">
      <c r="C22" s="63" t="s">
        <v>14</v>
      </c>
      <c r="E22" s="86">
        <v>248500</v>
      </c>
      <c r="G22" s="86">
        <v>3789148042</v>
      </c>
      <c r="I22" s="86">
        <v>4137608868.75</v>
      </c>
      <c r="K22" s="86">
        <v>0</v>
      </c>
      <c r="M22" s="86">
        <v>0</v>
      </c>
      <c r="O22" s="86">
        <v>0</v>
      </c>
      <c r="Q22" s="86">
        <v>0</v>
      </c>
      <c r="S22" s="86">
        <v>248500</v>
      </c>
      <c r="U22" s="86">
        <v>15710</v>
      </c>
      <c r="W22" s="86">
        <v>3789148042</v>
      </c>
      <c r="Y22" s="86">
        <v>3880706586.75</v>
      </c>
      <c r="AA22" s="87">
        <v>6.4999999999999997E-3</v>
      </c>
    </row>
    <row r="23" spans="3:27" x14ac:dyDescent="0.8">
      <c r="C23" s="63" t="s">
        <v>201</v>
      </c>
      <c r="E23" s="86">
        <v>53804</v>
      </c>
      <c r="G23" s="86">
        <v>993552784</v>
      </c>
      <c r="I23" s="86">
        <v>952547657.02199996</v>
      </c>
      <c r="K23" s="86">
        <v>0</v>
      </c>
      <c r="M23" s="86">
        <v>0</v>
      </c>
      <c r="O23" s="86">
        <v>0</v>
      </c>
      <c r="Q23" s="86">
        <v>0</v>
      </c>
      <c r="S23" s="86">
        <v>53804</v>
      </c>
      <c r="U23" s="86">
        <v>15250</v>
      </c>
      <c r="W23" s="86">
        <v>993552784</v>
      </c>
      <c r="Y23" s="86">
        <v>815628959.54999995</v>
      </c>
      <c r="AA23" s="87">
        <v>1.4E-3</v>
      </c>
    </row>
    <row r="24" spans="3:27" x14ac:dyDescent="0.8">
      <c r="C24" s="63" t="s">
        <v>13</v>
      </c>
      <c r="E24" s="86">
        <v>933</v>
      </c>
      <c r="G24" s="86">
        <v>3646028</v>
      </c>
      <c r="I24" s="86">
        <v>5555417.4134999998</v>
      </c>
      <c r="K24" s="86">
        <v>0</v>
      </c>
      <c r="M24" s="86">
        <v>0</v>
      </c>
      <c r="O24" s="86">
        <v>0</v>
      </c>
      <c r="Q24" s="86">
        <v>0</v>
      </c>
      <c r="S24" s="86">
        <v>933</v>
      </c>
      <c r="U24" s="86">
        <v>5650</v>
      </c>
      <c r="W24" s="86">
        <v>3646028</v>
      </c>
      <c r="Y24" s="86">
        <v>5240084.8724999996</v>
      </c>
      <c r="AA24" s="87">
        <v>0</v>
      </c>
    </row>
    <row r="25" spans="3:27" x14ac:dyDescent="0.8">
      <c r="C25" s="63" t="s">
        <v>202</v>
      </c>
      <c r="E25" s="86">
        <v>469</v>
      </c>
      <c r="G25" s="86">
        <v>1363383</v>
      </c>
      <c r="I25" s="86">
        <v>1766933.8155</v>
      </c>
      <c r="K25" s="86">
        <v>0</v>
      </c>
      <c r="M25" s="86">
        <v>0</v>
      </c>
      <c r="O25" s="86">
        <v>0</v>
      </c>
      <c r="Q25" s="86">
        <v>0</v>
      </c>
      <c r="S25" s="86">
        <v>469</v>
      </c>
      <c r="U25" s="86">
        <v>3625</v>
      </c>
      <c r="W25" s="86">
        <v>1363383</v>
      </c>
      <c r="Y25" s="86">
        <v>1690009.2562500001</v>
      </c>
      <c r="AA25" s="87">
        <v>0</v>
      </c>
    </row>
    <row r="26" spans="3:27" x14ac:dyDescent="0.8">
      <c r="C26" s="63" t="s">
        <v>15</v>
      </c>
      <c r="E26" s="86">
        <v>366000</v>
      </c>
      <c r="G26" s="86">
        <v>9996193931</v>
      </c>
      <c r="I26" s="86">
        <v>13425042870</v>
      </c>
      <c r="K26" s="86">
        <v>0</v>
      </c>
      <c r="M26" s="86">
        <v>0</v>
      </c>
      <c r="O26" s="86">
        <v>-366000</v>
      </c>
      <c r="Q26" s="86">
        <v>12769567794</v>
      </c>
      <c r="S26" s="86">
        <v>0</v>
      </c>
      <c r="U26" s="86">
        <v>0</v>
      </c>
      <c r="W26" s="86">
        <v>0</v>
      </c>
      <c r="Y26" s="86">
        <v>0</v>
      </c>
      <c r="AA26" s="87">
        <v>0</v>
      </c>
    </row>
    <row r="27" spans="3:27" x14ac:dyDescent="0.8">
      <c r="E27" s="86"/>
      <c r="G27" s="86"/>
      <c r="I27" s="86"/>
      <c r="K27" s="86"/>
      <c r="M27" s="86"/>
      <c r="O27" s="86"/>
      <c r="Q27" s="86"/>
      <c r="S27" s="86"/>
      <c r="U27" s="86"/>
      <c r="W27" s="86"/>
      <c r="Y27" s="86"/>
      <c r="AA27" s="87"/>
    </row>
    <row r="28" spans="3:27" ht="33.75" thickBot="1" x14ac:dyDescent="0.85">
      <c r="C28" s="63" t="s">
        <v>91</v>
      </c>
      <c r="E28" s="88"/>
      <c r="F28" s="86"/>
      <c r="G28" s="88">
        <f>SUM(G11:G26)</f>
        <v>86793152686</v>
      </c>
      <c r="H28" s="88"/>
      <c r="I28" s="88">
        <f t="shared" ref="I28:U28" si="0">SUM(I11:I26)</f>
        <v>89083672695.400513</v>
      </c>
      <c r="J28" s="88"/>
      <c r="K28" s="88">
        <f t="shared" si="0"/>
        <v>443220</v>
      </c>
      <c r="L28" s="88"/>
      <c r="M28" s="88">
        <f t="shared" si="0"/>
        <v>5986350166</v>
      </c>
      <c r="N28" s="88"/>
      <c r="O28" s="88">
        <f t="shared" si="0"/>
        <v>-366000</v>
      </c>
      <c r="P28" s="88"/>
      <c r="Q28" s="88">
        <f t="shared" si="0"/>
        <v>12769567794</v>
      </c>
      <c r="R28" s="88"/>
      <c r="S28" s="88">
        <f t="shared" si="0"/>
        <v>4412271</v>
      </c>
      <c r="T28" s="88"/>
      <c r="U28" s="88">
        <f t="shared" si="0"/>
        <v>358221</v>
      </c>
      <c r="V28" s="88"/>
      <c r="W28" s="88">
        <f>SUM(W11:W26)</f>
        <v>82783308921</v>
      </c>
      <c r="X28" s="88"/>
      <c r="Y28" s="88">
        <f>SUM(Y11:Y26)</f>
        <v>75410869259.612259</v>
      </c>
      <c r="Z28" s="86"/>
      <c r="AA28" s="91">
        <f>SUM(AA11:AA26)</f>
        <v>0.12539999999999998</v>
      </c>
    </row>
    <row r="29" spans="3:27" ht="33.75" thickTop="1" x14ac:dyDescent="0.8"/>
    <row r="30" spans="3:27" ht="30.75" customHeight="1" x14ac:dyDescent="0.95">
      <c r="O30" s="61">
        <v>2</v>
      </c>
    </row>
  </sheetData>
  <sortState xmlns:xlrd2="http://schemas.microsoft.com/office/spreadsheetml/2017/richdata2" ref="C11:AA26">
    <sortCondition descending="1" ref="Y11:Y26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7" right="0.7" top="0.75" bottom="0.75" header="0.3" footer="0.3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workbookViewId="0">
      <selection activeCell="D9" sqref="D9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5" t="s">
        <v>139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2:28" ht="30" x14ac:dyDescent="0.6">
      <c r="B3" s="125" t="s">
        <v>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2:28" ht="30" x14ac:dyDescent="0.6">
      <c r="B4" s="125" t="s">
        <v>237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40" t="s">
        <v>196</v>
      </c>
      <c r="E8" s="140" t="s">
        <v>2</v>
      </c>
      <c r="F8" s="140" t="s">
        <v>2</v>
      </c>
      <c r="G8" s="140" t="s">
        <v>2</v>
      </c>
      <c r="H8" s="140" t="s">
        <v>2</v>
      </c>
      <c r="I8" s="140" t="s">
        <v>2</v>
      </c>
      <c r="J8" s="140" t="s">
        <v>2</v>
      </c>
      <c r="K8" s="15"/>
      <c r="L8" s="140" t="s">
        <v>238</v>
      </c>
      <c r="M8" s="140" t="s">
        <v>4</v>
      </c>
      <c r="N8" s="140" t="s">
        <v>4</v>
      </c>
      <c r="O8" s="140" t="s">
        <v>4</v>
      </c>
      <c r="P8" s="140" t="s">
        <v>4</v>
      </c>
      <c r="Q8" s="140" t="s">
        <v>4</v>
      </c>
      <c r="R8" s="140" t="s">
        <v>4</v>
      </c>
      <c r="S8" s="15"/>
    </row>
    <row r="9" spans="2:28" ht="30" x14ac:dyDescent="0.6">
      <c r="B9" s="21" t="s">
        <v>1</v>
      </c>
      <c r="C9" s="15"/>
      <c r="D9" s="18" t="s">
        <v>19</v>
      </c>
      <c r="E9" s="19"/>
      <c r="F9" s="18" t="s">
        <v>20</v>
      </c>
      <c r="G9" s="19"/>
      <c r="H9" s="18" t="s">
        <v>21</v>
      </c>
      <c r="I9" s="19"/>
      <c r="J9" s="18" t="s">
        <v>22</v>
      </c>
      <c r="K9" s="15"/>
      <c r="L9" s="18" t="s">
        <v>19</v>
      </c>
      <c r="M9" s="19"/>
      <c r="N9" s="18" t="s">
        <v>20</v>
      </c>
      <c r="O9" s="19"/>
      <c r="P9" s="18" t="s">
        <v>21</v>
      </c>
      <c r="Q9" s="19"/>
      <c r="R9" s="18" t="s">
        <v>22</v>
      </c>
      <c r="S9" s="15"/>
    </row>
    <row r="10" spans="2:28" x14ac:dyDescent="0.6">
      <c r="D10" s="93">
        <v>0</v>
      </c>
      <c r="E10" s="93"/>
      <c r="F10" s="93">
        <v>0</v>
      </c>
      <c r="G10" s="93"/>
      <c r="H10" s="93">
        <v>0</v>
      </c>
      <c r="I10" s="93"/>
      <c r="J10" s="93">
        <v>0</v>
      </c>
      <c r="K10" s="93"/>
      <c r="L10" s="93">
        <v>0</v>
      </c>
      <c r="M10" s="93"/>
      <c r="N10" s="93">
        <v>0</v>
      </c>
      <c r="O10" s="93"/>
      <c r="P10" s="93">
        <v>0</v>
      </c>
      <c r="Q10" s="93"/>
      <c r="R10" s="93">
        <v>0</v>
      </c>
    </row>
    <row r="11" spans="2:28" ht="26.25" customHeight="1" thickBot="1" x14ac:dyDescent="0.65">
      <c r="B11" s="22" t="s">
        <v>91</v>
      </c>
      <c r="D11" s="92">
        <v>0</v>
      </c>
      <c r="E11" s="93"/>
      <c r="F11" s="92">
        <v>0</v>
      </c>
      <c r="G11" s="93"/>
      <c r="H11" s="92">
        <v>0</v>
      </c>
      <c r="I11" s="93"/>
      <c r="J11" s="92">
        <v>0</v>
      </c>
      <c r="K11" s="93"/>
      <c r="L11" s="92">
        <v>0</v>
      </c>
      <c r="M11" s="93"/>
      <c r="N11" s="92">
        <v>0</v>
      </c>
      <c r="O11" s="93"/>
      <c r="P11" s="92">
        <v>0</v>
      </c>
      <c r="Q11" s="93"/>
      <c r="R11" s="92">
        <v>0</v>
      </c>
    </row>
    <row r="12" spans="2:28" ht="21.75" thickTop="1" x14ac:dyDescent="0.6"/>
    <row r="17" spans="10:10" ht="30" x14ac:dyDescent="0.75">
      <c r="J17" s="60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3"/>
  <sheetViews>
    <sheetView rightToLeft="1" view="pageBreakPreview" zoomScale="60" zoomScaleNormal="90" workbookViewId="0">
      <selection activeCell="AJ27" sqref="AJ27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42" t="s">
        <v>139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</row>
    <row r="3" spans="2:38" ht="39" x14ac:dyDescent="0.6">
      <c r="B3" s="142" t="s">
        <v>0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</row>
    <row r="4" spans="2:38" ht="39" x14ac:dyDescent="0.6">
      <c r="B4" s="142" t="s">
        <v>237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</row>
    <row r="5" spans="2:38" ht="39" x14ac:dyDescent="0.6"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</row>
    <row r="6" spans="2:38" ht="39" x14ac:dyDescent="0.6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128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25" t="s">
        <v>23</v>
      </c>
      <c r="C10" s="125" t="s">
        <v>23</v>
      </c>
      <c r="D10" s="125" t="s">
        <v>23</v>
      </c>
      <c r="E10" s="125" t="s">
        <v>23</v>
      </c>
      <c r="F10" s="125" t="s">
        <v>23</v>
      </c>
      <c r="G10" s="125" t="s">
        <v>23</v>
      </c>
      <c r="H10" s="125" t="s">
        <v>23</v>
      </c>
      <c r="I10" s="125" t="s">
        <v>23</v>
      </c>
      <c r="J10" s="125" t="s">
        <v>23</v>
      </c>
      <c r="K10" s="125" t="s">
        <v>23</v>
      </c>
      <c r="L10" s="125" t="s">
        <v>23</v>
      </c>
      <c r="M10" s="125" t="s">
        <v>23</v>
      </c>
      <c r="N10" s="125" t="s">
        <v>23</v>
      </c>
      <c r="P10" s="125" t="s">
        <v>196</v>
      </c>
      <c r="Q10" s="125" t="s">
        <v>2</v>
      </c>
      <c r="R10" s="125" t="s">
        <v>2</v>
      </c>
      <c r="S10" s="125" t="s">
        <v>2</v>
      </c>
      <c r="T10" s="125" t="s">
        <v>2</v>
      </c>
      <c r="V10" s="125" t="s">
        <v>3</v>
      </c>
      <c r="W10" s="125" t="s">
        <v>3</v>
      </c>
      <c r="X10" s="125" t="s">
        <v>3</v>
      </c>
      <c r="Y10" s="125" t="s">
        <v>3</v>
      </c>
      <c r="Z10" s="125" t="s">
        <v>3</v>
      </c>
      <c r="AA10" s="125" t="s">
        <v>3</v>
      </c>
      <c r="AB10" s="125" t="s">
        <v>3</v>
      </c>
      <c r="AD10" s="125" t="s">
        <v>238</v>
      </c>
      <c r="AE10" s="125" t="s">
        <v>4</v>
      </c>
      <c r="AF10" s="125" t="s">
        <v>4</v>
      </c>
      <c r="AG10" s="125" t="s">
        <v>4</v>
      </c>
      <c r="AH10" s="125" t="s">
        <v>4</v>
      </c>
      <c r="AI10" s="125" t="s">
        <v>4</v>
      </c>
      <c r="AJ10" s="125" t="s">
        <v>4</v>
      </c>
      <c r="AK10" s="125" t="s">
        <v>4</v>
      </c>
      <c r="AL10" s="125" t="s">
        <v>4</v>
      </c>
    </row>
    <row r="11" spans="2:38" s="16" customFormat="1" ht="45.75" customHeight="1" x14ac:dyDescent="0.6">
      <c r="B11" s="128" t="s">
        <v>24</v>
      </c>
      <c r="C11" s="23"/>
      <c r="D11" s="128" t="s">
        <v>25</v>
      </c>
      <c r="E11" s="23"/>
      <c r="F11" s="128" t="s">
        <v>26</v>
      </c>
      <c r="G11" s="23"/>
      <c r="H11" s="128" t="s">
        <v>27</v>
      </c>
      <c r="I11" s="23"/>
      <c r="J11" s="128" t="s">
        <v>98</v>
      </c>
      <c r="K11" s="23"/>
      <c r="L11" s="128" t="s">
        <v>29</v>
      </c>
      <c r="M11" s="23"/>
      <c r="N11" s="128" t="s">
        <v>22</v>
      </c>
      <c r="P11" s="128" t="s">
        <v>5</v>
      </c>
      <c r="Q11" s="23"/>
      <c r="R11" s="128" t="s">
        <v>6</v>
      </c>
      <c r="S11" s="23"/>
      <c r="T11" s="128" t="s">
        <v>7</v>
      </c>
      <c r="V11" s="128" t="s">
        <v>8</v>
      </c>
      <c r="W11" s="128" t="s">
        <v>8</v>
      </c>
      <c r="X11" s="128" t="s">
        <v>8</v>
      </c>
      <c r="Z11" s="128" t="s">
        <v>9</v>
      </c>
      <c r="AA11" s="128" t="s">
        <v>9</v>
      </c>
      <c r="AB11" s="128" t="s">
        <v>9</v>
      </c>
      <c r="AD11" s="128" t="s">
        <v>5</v>
      </c>
      <c r="AE11" s="23"/>
      <c r="AF11" s="128" t="s">
        <v>30</v>
      </c>
      <c r="AG11" s="23"/>
      <c r="AH11" s="128" t="s">
        <v>6</v>
      </c>
      <c r="AI11" s="23"/>
      <c r="AJ11" s="128" t="s">
        <v>7</v>
      </c>
      <c r="AK11" s="23"/>
      <c r="AL11" s="128" t="s">
        <v>11</v>
      </c>
    </row>
    <row r="12" spans="2:38" s="16" customFormat="1" ht="45.75" customHeight="1" x14ac:dyDescent="0.6">
      <c r="B12" s="129" t="s">
        <v>24</v>
      </c>
      <c r="C12" s="24"/>
      <c r="D12" s="129" t="s">
        <v>25</v>
      </c>
      <c r="E12" s="24"/>
      <c r="F12" s="129" t="s">
        <v>26</v>
      </c>
      <c r="G12" s="24"/>
      <c r="H12" s="129" t="s">
        <v>27</v>
      </c>
      <c r="I12" s="24"/>
      <c r="J12" s="129" t="s">
        <v>28</v>
      </c>
      <c r="K12" s="24"/>
      <c r="L12" s="129" t="s">
        <v>29</v>
      </c>
      <c r="M12" s="24"/>
      <c r="N12" s="129" t="s">
        <v>22</v>
      </c>
      <c r="P12" s="129" t="s">
        <v>5</v>
      </c>
      <c r="Q12" s="24"/>
      <c r="R12" s="129" t="s">
        <v>6</v>
      </c>
      <c r="S12" s="24"/>
      <c r="T12" s="129" t="s">
        <v>7</v>
      </c>
      <c r="V12" s="129" t="s">
        <v>5</v>
      </c>
      <c r="W12" s="24"/>
      <c r="X12" s="129" t="s">
        <v>6</v>
      </c>
      <c r="Z12" s="129" t="s">
        <v>5</v>
      </c>
      <c r="AA12" s="24"/>
      <c r="AB12" s="129" t="s">
        <v>12</v>
      </c>
      <c r="AD12" s="129" t="s">
        <v>5</v>
      </c>
      <c r="AE12" s="24"/>
      <c r="AF12" s="129" t="s">
        <v>30</v>
      </c>
      <c r="AG12" s="24"/>
      <c r="AH12" s="129" t="s">
        <v>6</v>
      </c>
      <c r="AI12" s="24"/>
      <c r="AJ12" s="129" t="s">
        <v>7</v>
      </c>
      <c r="AK12" s="24"/>
      <c r="AL12" s="129" t="s">
        <v>11</v>
      </c>
    </row>
    <row r="13" spans="2:38" ht="21.75" x14ac:dyDescent="0.6">
      <c r="B13" s="3" t="s">
        <v>118</v>
      </c>
      <c r="C13" s="3"/>
      <c r="D13" s="3" t="s">
        <v>106</v>
      </c>
      <c r="E13" s="3"/>
      <c r="F13" s="3" t="s">
        <v>106</v>
      </c>
      <c r="G13" s="3"/>
      <c r="H13" s="3" t="s">
        <v>119</v>
      </c>
      <c r="I13" s="3"/>
      <c r="J13" s="3" t="s">
        <v>120</v>
      </c>
      <c r="K13" s="3"/>
      <c r="L13" s="3">
        <v>18</v>
      </c>
      <c r="M13" s="3"/>
      <c r="N13" s="3">
        <v>18</v>
      </c>
      <c r="O13" s="3"/>
      <c r="P13" s="3">
        <v>98100</v>
      </c>
      <c r="Q13" s="3"/>
      <c r="R13" s="3">
        <v>98144173010</v>
      </c>
      <c r="S13" s="3"/>
      <c r="T13" s="3">
        <v>98082219375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98100</v>
      </c>
      <c r="AE13" s="3"/>
      <c r="AF13" s="3">
        <v>1000000</v>
      </c>
      <c r="AG13" s="3"/>
      <c r="AH13" s="3">
        <v>98144173010</v>
      </c>
      <c r="AI13" s="3"/>
      <c r="AJ13" s="3">
        <v>98082219375</v>
      </c>
      <c r="AK13" s="2"/>
      <c r="AL13" s="71">
        <v>0.16309999999999999</v>
      </c>
    </row>
    <row r="14" spans="2:38" ht="21.75" x14ac:dyDescent="0.6">
      <c r="B14" s="3" t="s">
        <v>204</v>
      </c>
      <c r="C14" s="3"/>
      <c r="D14" s="3" t="s">
        <v>106</v>
      </c>
      <c r="E14" s="3"/>
      <c r="F14" s="3" t="s">
        <v>106</v>
      </c>
      <c r="G14" s="3"/>
      <c r="H14" s="3" t="s">
        <v>205</v>
      </c>
      <c r="I14" s="3"/>
      <c r="J14" s="3" t="s">
        <v>206</v>
      </c>
      <c r="K14" s="3"/>
      <c r="L14" s="3">
        <v>18</v>
      </c>
      <c r="M14" s="3"/>
      <c r="N14" s="3">
        <v>18</v>
      </c>
      <c r="O14" s="3"/>
      <c r="P14" s="3">
        <v>47500</v>
      </c>
      <c r="Q14" s="3"/>
      <c r="R14" s="3">
        <v>45255000000</v>
      </c>
      <c r="S14" s="3"/>
      <c r="T14" s="3">
        <v>45300137861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47500</v>
      </c>
      <c r="AE14" s="3"/>
      <c r="AF14" s="3">
        <v>1000000</v>
      </c>
      <c r="AG14" s="3"/>
      <c r="AH14" s="3">
        <v>45255000000</v>
      </c>
      <c r="AI14" s="3"/>
      <c r="AJ14" s="3">
        <v>47491390625</v>
      </c>
      <c r="AK14" s="2"/>
      <c r="AL14" s="71">
        <v>7.9000000000000001E-2</v>
      </c>
    </row>
    <row r="15" spans="2:38" ht="21.75" x14ac:dyDescent="0.6">
      <c r="B15" s="3" t="s">
        <v>208</v>
      </c>
      <c r="C15" s="3"/>
      <c r="D15" s="3" t="s">
        <v>106</v>
      </c>
      <c r="E15" s="3"/>
      <c r="F15" s="3" t="s">
        <v>106</v>
      </c>
      <c r="G15" s="3"/>
      <c r="H15" s="3" t="s">
        <v>205</v>
      </c>
      <c r="I15" s="3"/>
      <c r="J15" s="3" t="s">
        <v>209</v>
      </c>
      <c r="K15" s="3"/>
      <c r="L15" s="3">
        <v>18</v>
      </c>
      <c r="M15" s="3"/>
      <c r="N15" s="3">
        <v>18</v>
      </c>
      <c r="O15" s="3"/>
      <c r="P15" s="3">
        <v>30600</v>
      </c>
      <c r="Q15" s="3"/>
      <c r="R15" s="3">
        <v>29964744000</v>
      </c>
      <c r="S15" s="3"/>
      <c r="T15" s="3">
        <v>29959312890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30600</v>
      </c>
      <c r="AE15" s="3"/>
      <c r="AF15" s="3">
        <v>1000000</v>
      </c>
      <c r="AG15" s="3"/>
      <c r="AH15" s="3">
        <v>29964744000</v>
      </c>
      <c r="AI15" s="3"/>
      <c r="AJ15" s="3">
        <v>30594453750</v>
      </c>
      <c r="AK15" s="2"/>
      <c r="AL15" s="71">
        <v>5.0900000000000001E-2</v>
      </c>
    </row>
    <row r="16" spans="2:38" ht="21.75" x14ac:dyDescent="0.6">
      <c r="B16" s="3" t="s">
        <v>114</v>
      </c>
      <c r="C16" s="3"/>
      <c r="D16" s="3" t="s">
        <v>106</v>
      </c>
      <c r="E16" s="3"/>
      <c r="F16" s="3" t="s">
        <v>106</v>
      </c>
      <c r="G16" s="3"/>
      <c r="H16" s="3" t="s">
        <v>70</v>
      </c>
      <c r="I16" s="3"/>
      <c r="J16" s="3" t="s">
        <v>115</v>
      </c>
      <c r="K16" s="3"/>
      <c r="L16" s="3">
        <v>0</v>
      </c>
      <c r="M16" s="3"/>
      <c r="N16" s="3">
        <v>0</v>
      </c>
      <c r="O16" s="3"/>
      <c r="P16" s="3">
        <v>41810</v>
      </c>
      <c r="Q16" s="3"/>
      <c r="R16" s="3">
        <v>25037995748</v>
      </c>
      <c r="S16" s="3"/>
      <c r="T16" s="3">
        <v>25800872844</v>
      </c>
      <c r="U16" s="3"/>
      <c r="V16" s="3">
        <v>30500</v>
      </c>
      <c r="W16" s="3"/>
      <c r="X16" s="3">
        <v>19105817294</v>
      </c>
      <c r="Y16" s="3"/>
      <c r="Z16" s="3">
        <v>45000</v>
      </c>
      <c r="AA16" s="3"/>
      <c r="AB16" s="3">
        <v>28207386496</v>
      </c>
      <c r="AC16" s="3"/>
      <c r="AD16" s="3">
        <v>27310</v>
      </c>
      <c r="AE16" s="3"/>
      <c r="AF16" s="3">
        <v>651529</v>
      </c>
      <c r="AG16" s="3"/>
      <c r="AH16" s="3">
        <v>16771162921</v>
      </c>
      <c r="AI16" s="3"/>
      <c r="AJ16" s="3">
        <v>17790031962</v>
      </c>
      <c r="AK16" s="2"/>
      <c r="AL16" s="71">
        <v>2.9600000000000001E-2</v>
      </c>
    </row>
    <row r="17" spans="2:38" ht="21.75" x14ac:dyDescent="0.6">
      <c r="B17" s="3" t="s">
        <v>111</v>
      </c>
      <c r="C17" s="3"/>
      <c r="D17" s="3" t="s">
        <v>106</v>
      </c>
      <c r="E17" s="3"/>
      <c r="F17" s="3" t="s">
        <v>106</v>
      </c>
      <c r="G17" s="3"/>
      <c r="H17" s="3" t="s">
        <v>112</v>
      </c>
      <c r="I17" s="3"/>
      <c r="J17" s="3" t="s">
        <v>113</v>
      </c>
      <c r="K17" s="3"/>
      <c r="L17" s="3">
        <v>0</v>
      </c>
      <c r="M17" s="3"/>
      <c r="N17" s="3">
        <v>0</v>
      </c>
      <c r="O17" s="3"/>
      <c r="P17" s="3">
        <v>34787</v>
      </c>
      <c r="Q17" s="3"/>
      <c r="R17" s="3">
        <v>19544367777</v>
      </c>
      <c r="S17" s="3"/>
      <c r="T17" s="3">
        <v>22275991634</v>
      </c>
      <c r="U17" s="3"/>
      <c r="V17" s="3">
        <v>28500</v>
      </c>
      <c r="W17" s="3"/>
      <c r="X17" s="3">
        <v>18538779534</v>
      </c>
      <c r="Y17" s="3"/>
      <c r="Z17" s="3">
        <v>37000</v>
      </c>
      <c r="AA17" s="3"/>
      <c r="AB17" s="3">
        <v>24042501511</v>
      </c>
      <c r="AC17" s="3"/>
      <c r="AD17" s="3">
        <v>26287</v>
      </c>
      <c r="AE17" s="3"/>
      <c r="AF17" s="3">
        <v>675407</v>
      </c>
      <c r="AG17" s="3"/>
      <c r="AH17" s="3">
        <v>16087566259</v>
      </c>
      <c r="AI17" s="3"/>
      <c r="AJ17" s="3">
        <v>17751205819</v>
      </c>
      <c r="AK17" s="2"/>
      <c r="AL17" s="71">
        <v>2.9499999999999998E-2</v>
      </c>
    </row>
    <row r="18" spans="2:38" ht="21.75" x14ac:dyDescent="0.6">
      <c r="B18" s="3" t="s">
        <v>140</v>
      </c>
      <c r="C18" s="3"/>
      <c r="D18" s="3" t="s">
        <v>106</v>
      </c>
      <c r="E18" s="3"/>
      <c r="F18" s="3" t="s">
        <v>106</v>
      </c>
      <c r="G18" s="3"/>
      <c r="H18" s="3" t="s">
        <v>141</v>
      </c>
      <c r="I18" s="3"/>
      <c r="J18" s="3" t="s">
        <v>142</v>
      </c>
      <c r="K18" s="3"/>
      <c r="L18" s="3">
        <v>0</v>
      </c>
      <c r="M18" s="3"/>
      <c r="N18" s="3">
        <v>0</v>
      </c>
      <c r="O18" s="3"/>
      <c r="P18" s="3">
        <v>9650</v>
      </c>
      <c r="Q18" s="3"/>
      <c r="R18" s="3">
        <v>5149871917</v>
      </c>
      <c r="S18" s="3"/>
      <c r="T18" s="3">
        <v>5755278166</v>
      </c>
      <c r="U18" s="3"/>
      <c r="V18" s="3">
        <v>10000</v>
      </c>
      <c r="W18" s="3"/>
      <c r="X18" s="3">
        <v>6086102905</v>
      </c>
      <c r="Y18" s="3"/>
      <c r="Z18" s="3">
        <v>0</v>
      </c>
      <c r="AA18" s="3"/>
      <c r="AB18" s="3">
        <v>0</v>
      </c>
      <c r="AC18" s="3"/>
      <c r="AD18" s="3">
        <v>19650</v>
      </c>
      <c r="AE18" s="3"/>
      <c r="AF18" s="3">
        <v>632185</v>
      </c>
      <c r="AG18" s="3"/>
      <c r="AH18" s="3">
        <v>11235974822</v>
      </c>
      <c r="AI18" s="3"/>
      <c r="AJ18" s="3">
        <v>12420183683</v>
      </c>
      <c r="AK18" s="2"/>
      <c r="AL18" s="71">
        <v>2.07E-2</v>
      </c>
    </row>
    <row r="19" spans="2:38" ht="21.75" x14ac:dyDescent="0.6">
      <c r="B19" s="3" t="s">
        <v>179</v>
      </c>
      <c r="C19" s="3"/>
      <c r="D19" s="3" t="s">
        <v>106</v>
      </c>
      <c r="E19" s="3"/>
      <c r="F19" s="3" t="s">
        <v>106</v>
      </c>
      <c r="G19" s="3"/>
      <c r="H19" s="3" t="s">
        <v>70</v>
      </c>
      <c r="I19" s="3"/>
      <c r="J19" s="3" t="s">
        <v>177</v>
      </c>
      <c r="K19" s="3"/>
      <c r="L19" s="3">
        <v>0</v>
      </c>
      <c r="M19" s="3"/>
      <c r="N19" s="3">
        <v>0</v>
      </c>
      <c r="O19" s="3"/>
      <c r="P19" s="3">
        <v>19700</v>
      </c>
      <c r="Q19" s="3"/>
      <c r="R19" s="3">
        <v>12315930591</v>
      </c>
      <c r="S19" s="3"/>
      <c r="T19" s="3">
        <v>12359706397</v>
      </c>
      <c r="U19" s="3"/>
      <c r="V19" s="3">
        <v>2800</v>
      </c>
      <c r="W19" s="3"/>
      <c r="X19" s="3">
        <v>1769948744</v>
      </c>
      <c r="Y19" s="3"/>
      <c r="Z19" s="3">
        <v>5100</v>
      </c>
      <c r="AA19" s="3"/>
      <c r="AB19" s="3">
        <v>3199389009</v>
      </c>
      <c r="AC19" s="3"/>
      <c r="AD19" s="3">
        <v>17400</v>
      </c>
      <c r="AE19" s="3"/>
      <c r="AF19" s="3">
        <v>661981</v>
      </c>
      <c r="AG19" s="3"/>
      <c r="AH19" s="3">
        <v>10897491213</v>
      </c>
      <c r="AI19" s="3"/>
      <c r="AJ19" s="3">
        <v>11516381677</v>
      </c>
      <c r="AK19" s="2"/>
      <c r="AL19" s="71">
        <v>1.9199999999999998E-2</v>
      </c>
    </row>
    <row r="20" spans="2:38" ht="21.75" x14ac:dyDescent="0.6">
      <c r="B20" s="3" t="s">
        <v>109</v>
      </c>
      <c r="C20" s="3"/>
      <c r="D20" s="3" t="s">
        <v>106</v>
      </c>
      <c r="E20" s="3"/>
      <c r="F20" s="3" t="s">
        <v>106</v>
      </c>
      <c r="G20" s="3"/>
      <c r="H20" s="3" t="s">
        <v>70</v>
      </c>
      <c r="I20" s="3"/>
      <c r="J20" s="3" t="s">
        <v>110</v>
      </c>
      <c r="K20" s="3"/>
      <c r="L20" s="3">
        <v>0</v>
      </c>
      <c r="M20" s="3"/>
      <c r="N20" s="3">
        <v>0</v>
      </c>
      <c r="O20" s="3"/>
      <c r="P20" s="3">
        <v>14991</v>
      </c>
      <c r="Q20" s="3"/>
      <c r="R20" s="3">
        <v>9341060288</v>
      </c>
      <c r="S20" s="3"/>
      <c r="T20" s="3">
        <v>9800238644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14991</v>
      </c>
      <c r="AE20" s="3"/>
      <c r="AF20" s="3">
        <v>689894</v>
      </c>
      <c r="AG20" s="3"/>
      <c r="AH20" s="3">
        <v>9341060288</v>
      </c>
      <c r="AI20" s="3"/>
      <c r="AJ20" s="3">
        <v>10340326430</v>
      </c>
      <c r="AK20" s="2"/>
      <c r="AL20" s="71">
        <v>1.72E-2</v>
      </c>
    </row>
    <row r="21" spans="2:38" ht="21.75" x14ac:dyDescent="0.6">
      <c r="B21" s="3" t="s">
        <v>220</v>
      </c>
      <c r="C21" s="3"/>
      <c r="D21" s="3" t="s">
        <v>106</v>
      </c>
      <c r="E21" s="3"/>
      <c r="F21" s="3" t="s">
        <v>106</v>
      </c>
      <c r="G21" s="3"/>
      <c r="H21" s="3" t="s">
        <v>221</v>
      </c>
      <c r="I21" s="3"/>
      <c r="J21" s="3" t="s">
        <v>222</v>
      </c>
      <c r="K21" s="3"/>
      <c r="L21" s="3">
        <v>17</v>
      </c>
      <c r="M21" s="3"/>
      <c r="N21" s="3">
        <v>17</v>
      </c>
      <c r="O21" s="3"/>
      <c r="P21" s="3">
        <v>0</v>
      </c>
      <c r="Q21" s="3"/>
      <c r="R21" s="3">
        <v>0</v>
      </c>
      <c r="S21" s="3"/>
      <c r="T21" s="3">
        <v>0</v>
      </c>
      <c r="U21" s="3"/>
      <c r="V21" s="3">
        <v>7200</v>
      </c>
      <c r="W21" s="3"/>
      <c r="X21" s="3">
        <v>6772827352</v>
      </c>
      <c r="Y21" s="3"/>
      <c r="Z21" s="3">
        <v>0</v>
      </c>
      <c r="AA21" s="3"/>
      <c r="AB21" s="3">
        <v>0</v>
      </c>
      <c r="AC21" s="3"/>
      <c r="AD21" s="3">
        <v>7200</v>
      </c>
      <c r="AE21" s="3"/>
      <c r="AF21" s="3">
        <v>1000000</v>
      </c>
      <c r="AG21" s="3"/>
      <c r="AH21" s="3">
        <v>6772827352</v>
      </c>
      <c r="AI21" s="3"/>
      <c r="AJ21" s="3">
        <v>7198695000</v>
      </c>
      <c r="AK21" s="2"/>
      <c r="AL21" s="71">
        <v>1.2E-2</v>
      </c>
    </row>
    <row r="22" spans="2:38" ht="21.75" x14ac:dyDescent="0.6">
      <c r="B22" s="3" t="s">
        <v>116</v>
      </c>
      <c r="C22" s="3"/>
      <c r="D22" s="3" t="s">
        <v>106</v>
      </c>
      <c r="E22" s="3"/>
      <c r="F22" s="3" t="s">
        <v>106</v>
      </c>
      <c r="G22" s="3"/>
      <c r="H22" s="3" t="s">
        <v>69</v>
      </c>
      <c r="I22" s="3"/>
      <c r="J22" s="3" t="s">
        <v>117</v>
      </c>
      <c r="K22" s="3"/>
      <c r="L22" s="3">
        <v>0</v>
      </c>
      <c r="M22" s="3"/>
      <c r="N22" s="3">
        <v>0</v>
      </c>
      <c r="O22" s="3"/>
      <c r="P22" s="3">
        <v>6161</v>
      </c>
      <c r="Q22" s="3"/>
      <c r="R22" s="3">
        <v>3484383109</v>
      </c>
      <c r="S22" s="3"/>
      <c r="T22" s="3">
        <v>3696299584</v>
      </c>
      <c r="U22" s="3"/>
      <c r="V22" s="3">
        <v>0</v>
      </c>
      <c r="W22" s="3"/>
      <c r="X22" s="3">
        <v>0</v>
      </c>
      <c r="Y22" s="3"/>
      <c r="Z22" s="3">
        <v>6100</v>
      </c>
      <c r="AA22" s="3"/>
      <c r="AB22" s="3">
        <v>3662752008</v>
      </c>
      <c r="AC22" s="3"/>
      <c r="AD22" s="3">
        <v>61</v>
      </c>
      <c r="AE22" s="3"/>
      <c r="AF22" s="3">
        <v>633776</v>
      </c>
      <c r="AG22" s="3"/>
      <c r="AH22" s="3">
        <v>34498843</v>
      </c>
      <c r="AI22" s="3"/>
      <c r="AJ22" s="3">
        <v>38653328</v>
      </c>
      <c r="AK22" s="2"/>
      <c r="AL22" s="71">
        <v>1E-4</v>
      </c>
    </row>
    <row r="23" spans="2:38" ht="21.75" x14ac:dyDescent="0.6">
      <c r="B23" s="3" t="s">
        <v>107</v>
      </c>
      <c r="C23" s="3"/>
      <c r="D23" s="3" t="s">
        <v>106</v>
      </c>
      <c r="E23" s="3"/>
      <c r="F23" s="3" t="s">
        <v>106</v>
      </c>
      <c r="G23" s="3"/>
      <c r="H23" s="3" t="s">
        <v>70</v>
      </c>
      <c r="I23" s="3"/>
      <c r="J23" s="3" t="s">
        <v>108</v>
      </c>
      <c r="K23" s="3"/>
      <c r="L23" s="3">
        <v>0</v>
      </c>
      <c r="M23" s="3"/>
      <c r="N23" s="3">
        <v>0</v>
      </c>
      <c r="O23" s="3"/>
      <c r="P23" s="3">
        <v>16707</v>
      </c>
      <c r="Q23" s="3"/>
      <c r="R23" s="3">
        <v>9802006287</v>
      </c>
      <c r="S23" s="3"/>
      <c r="T23" s="3">
        <v>10146660664</v>
      </c>
      <c r="U23" s="3"/>
      <c r="V23" s="3">
        <v>3000</v>
      </c>
      <c r="W23" s="3"/>
      <c r="X23" s="3">
        <v>1837833045</v>
      </c>
      <c r="Y23" s="3"/>
      <c r="Z23" s="3">
        <v>19700</v>
      </c>
      <c r="AA23" s="3"/>
      <c r="AB23" s="3">
        <v>12132606571</v>
      </c>
      <c r="AC23" s="3"/>
      <c r="AD23" s="3">
        <v>7</v>
      </c>
      <c r="AE23" s="3"/>
      <c r="AF23" s="3">
        <v>640848</v>
      </c>
      <c r="AG23" s="3"/>
      <c r="AH23" s="3">
        <v>4134514</v>
      </c>
      <c r="AI23" s="3"/>
      <c r="AJ23" s="3">
        <v>4485122</v>
      </c>
      <c r="AK23" s="2"/>
      <c r="AL23" s="71">
        <v>0</v>
      </c>
    </row>
    <row r="24" spans="2:38" ht="21.75" x14ac:dyDescent="0.6">
      <c r="B24" s="3" t="s">
        <v>176</v>
      </c>
      <c r="C24" s="3"/>
      <c r="D24" s="3" t="s">
        <v>106</v>
      </c>
      <c r="E24" s="3"/>
      <c r="F24" s="3" t="s">
        <v>106</v>
      </c>
      <c r="G24" s="3"/>
      <c r="H24" s="3" t="s">
        <v>70</v>
      </c>
      <c r="I24" s="3"/>
      <c r="J24" s="3" t="s">
        <v>177</v>
      </c>
      <c r="K24" s="3"/>
      <c r="L24" s="3">
        <v>0</v>
      </c>
      <c r="M24" s="3"/>
      <c r="N24" s="3">
        <v>0</v>
      </c>
      <c r="O24" s="3"/>
      <c r="P24" s="3">
        <v>18000</v>
      </c>
      <c r="Q24" s="3"/>
      <c r="R24" s="3">
        <v>10427814074</v>
      </c>
      <c r="S24" s="3"/>
      <c r="T24" s="3">
        <v>10562645173</v>
      </c>
      <c r="U24" s="3"/>
      <c r="V24" s="3">
        <v>16700</v>
      </c>
      <c r="W24" s="3"/>
      <c r="X24" s="3">
        <v>9863166349</v>
      </c>
      <c r="Y24" s="3"/>
      <c r="Z24" s="3">
        <v>34700</v>
      </c>
      <c r="AA24" s="3"/>
      <c r="AB24" s="3">
        <v>20556388483</v>
      </c>
      <c r="AC24" s="3"/>
      <c r="AD24" s="3">
        <v>0</v>
      </c>
      <c r="AE24" s="3"/>
      <c r="AF24" s="3">
        <v>0</v>
      </c>
      <c r="AG24" s="3"/>
      <c r="AH24" s="3">
        <v>0</v>
      </c>
      <c r="AI24" s="3"/>
      <c r="AJ24" s="3">
        <v>0</v>
      </c>
      <c r="AK24" s="2"/>
      <c r="AL24" s="71">
        <v>0</v>
      </c>
    </row>
    <row r="25" spans="2:38" ht="21.75" x14ac:dyDescent="0.6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2"/>
      <c r="AL25" s="71"/>
    </row>
    <row r="26" spans="2:38" ht="27" thickBot="1" x14ac:dyDescent="0.65">
      <c r="B26" s="141" t="s">
        <v>91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2"/>
      <c r="P26" s="76">
        <f>SUM(P13:P24)</f>
        <v>338006</v>
      </c>
      <c r="Q26" s="28"/>
      <c r="R26" s="76">
        <f>SUM(R13:R24)</f>
        <v>268467346801</v>
      </c>
      <c r="S26" s="28"/>
      <c r="T26" s="76">
        <f>SUM(T13:T24)</f>
        <v>273739363232</v>
      </c>
      <c r="U26" s="28"/>
      <c r="V26" s="76">
        <f>SUM(V13:V24)</f>
        <v>98700</v>
      </c>
      <c r="W26" s="28"/>
      <c r="X26" s="76">
        <f>SUM(X13:X24)</f>
        <v>63974475223</v>
      </c>
      <c r="Y26" s="28"/>
      <c r="Z26" s="76">
        <f>SUM(Z13:Z24)</f>
        <v>147600</v>
      </c>
      <c r="AA26" s="28"/>
      <c r="AB26" s="76">
        <f>SUM(AB13:AB24)</f>
        <v>91801024078</v>
      </c>
      <c r="AC26" s="28"/>
      <c r="AD26" s="76">
        <f>SUM(AD13:AD24)</f>
        <v>289106</v>
      </c>
      <c r="AE26" s="77"/>
      <c r="AF26" s="76"/>
      <c r="AG26" s="28"/>
      <c r="AH26" s="76">
        <f>SUM(AH13:AH24)</f>
        <v>244508633222</v>
      </c>
      <c r="AI26" s="28"/>
      <c r="AJ26" s="76">
        <f>SUM(AJ13:AJ24)</f>
        <v>253228026771</v>
      </c>
      <c r="AK26" s="28"/>
      <c r="AL26" s="90">
        <f>SUM(AL13:AL24)</f>
        <v>0.42129999999999995</v>
      </c>
    </row>
    <row r="27" spans="2:38" ht="21" customHeight="1" thickTop="1" x14ac:dyDescent="0.6"/>
    <row r="33" spans="20:20" ht="33" x14ac:dyDescent="0.8">
      <c r="T33" s="63">
        <v>4</v>
      </c>
    </row>
  </sheetData>
  <sortState xmlns:xlrd2="http://schemas.microsoft.com/office/spreadsheetml/2017/richdata2" ref="B13:AL25">
    <sortCondition descending="1" ref="AJ13:AJ25"/>
  </sortState>
  <mergeCells count="29">
    <mergeCell ref="B10:N10"/>
    <mergeCell ref="P11:P12"/>
    <mergeCell ref="R11:R12"/>
    <mergeCell ref="B11:B12"/>
    <mergeCell ref="D11:D12"/>
    <mergeCell ref="F11:F12"/>
    <mergeCell ref="H11:H12"/>
    <mergeCell ref="J11:J12"/>
    <mergeCell ref="V12"/>
    <mergeCell ref="X12"/>
    <mergeCell ref="V11:X11"/>
    <mergeCell ref="L11:L12"/>
    <mergeCell ref="N11:N12"/>
    <mergeCell ref="B26:N2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</mergeCells>
  <printOptions horizontalCentered="1" verticalCentered="1"/>
  <pageMargins left="0.7" right="0.7" top="0.75" bottom="0.75" header="0.3" footer="0.3"/>
  <pageSetup paperSize="9"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3"/>
  <sheetViews>
    <sheetView rightToLeft="1" zoomScale="70" zoomScaleNormal="70" workbookViewId="0">
      <selection activeCell="X5" sqref="X5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42" t="s">
        <v>139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</row>
    <row r="3" spans="2:32" ht="39" x14ac:dyDescent="0.6">
      <c r="B3" s="142" t="s">
        <v>0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</row>
    <row r="4" spans="2:32" ht="39" x14ac:dyDescent="0.6">
      <c r="B4" s="142" t="s">
        <v>237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</row>
    <row r="5" spans="2:32" ht="39" x14ac:dyDescent="0.6"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</row>
    <row r="6" spans="2:32" ht="39" x14ac:dyDescent="0.6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129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27" t="s">
        <v>36</v>
      </c>
      <c r="C10" s="127" t="s">
        <v>36</v>
      </c>
      <c r="D10" s="127" t="s">
        <v>36</v>
      </c>
      <c r="E10" s="127" t="s">
        <v>36</v>
      </c>
      <c r="F10" s="127" t="s">
        <v>36</v>
      </c>
      <c r="G10" s="127" t="s">
        <v>36</v>
      </c>
      <c r="H10" s="127" t="s">
        <v>36</v>
      </c>
      <c r="I10" s="127" t="s">
        <v>36</v>
      </c>
      <c r="J10" s="127" t="s">
        <v>36</v>
      </c>
      <c r="L10" s="127" t="s">
        <v>196</v>
      </c>
      <c r="M10" s="127" t="s">
        <v>2</v>
      </c>
      <c r="N10" s="127" t="s">
        <v>2</v>
      </c>
      <c r="O10" s="127" t="s">
        <v>2</v>
      </c>
      <c r="P10" s="127" t="s">
        <v>2</v>
      </c>
      <c r="R10" s="127" t="s">
        <v>3</v>
      </c>
      <c r="S10" s="127" t="s">
        <v>3</v>
      </c>
      <c r="T10" s="127" t="s">
        <v>3</v>
      </c>
      <c r="U10" s="127" t="s">
        <v>3</v>
      </c>
      <c r="V10" s="127" t="s">
        <v>3</v>
      </c>
      <c r="W10" s="127" t="s">
        <v>3</v>
      </c>
      <c r="X10" s="127" t="s">
        <v>3</v>
      </c>
      <c r="Z10" s="127" t="s">
        <v>238</v>
      </c>
      <c r="AA10" s="127" t="s">
        <v>4</v>
      </c>
      <c r="AB10" s="127" t="s">
        <v>4</v>
      </c>
      <c r="AC10" s="127" t="s">
        <v>4</v>
      </c>
      <c r="AD10" s="127" t="s">
        <v>4</v>
      </c>
      <c r="AE10" s="127" t="s">
        <v>4</v>
      </c>
      <c r="AF10" s="127" t="s">
        <v>4</v>
      </c>
    </row>
    <row r="11" spans="2:32" s="16" customFormat="1" x14ac:dyDescent="0.6">
      <c r="B11" s="128" t="s">
        <v>37</v>
      </c>
      <c r="C11" s="23"/>
      <c r="D11" s="128" t="s">
        <v>98</v>
      </c>
      <c r="E11" s="23"/>
      <c r="F11" s="128" t="s">
        <v>29</v>
      </c>
      <c r="G11" s="23"/>
      <c r="H11" s="128" t="s">
        <v>38</v>
      </c>
      <c r="I11" s="23"/>
      <c r="J11" s="128" t="s">
        <v>26</v>
      </c>
      <c r="L11" s="128" t="s">
        <v>5</v>
      </c>
      <c r="M11" s="23"/>
      <c r="N11" s="128" t="s">
        <v>6</v>
      </c>
      <c r="O11" s="23"/>
      <c r="P11" s="128" t="s">
        <v>7</v>
      </c>
      <c r="R11" s="128" t="s">
        <v>8</v>
      </c>
      <c r="S11" s="128" t="s">
        <v>8</v>
      </c>
      <c r="T11" s="128" t="s">
        <v>8</v>
      </c>
      <c r="U11" s="23"/>
      <c r="V11" s="128" t="s">
        <v>9</v>
      </c>
      <c r="W11" s="128" t="s">
        <v>9</v>
      </c>
      <c r="X11" s="128" t="s">
        <v>9</v>
      </c>
      <c r="Z11" s="128" t="s">
        <v>5</v>
      </c>
      <c r="AA11" s="23"/>
      <c r="AB11" s="128" t="s">
        <v>6</v>
      </c>
      <c r="AC11" s="23"/>
      <c r="AD11" s="128" t="s">
        <v>7</v>
      </c>
      <c r="AE11" s="23"/>
      <c r="AF11" s="128" t="s">
        <v>39</v>
      </c>
    </row>
    <row r="12" spans="2:32" s="16" customFormat="1" ht="75.75" customHeight="1" x14ac:dyDescent="0.6">
      <c r="B12" s="129" t="s">
        <v>37</v>
      </c>
      <c r="C12" s="24"/>
      <c r="D12" s="129" t="s">
        <v>28</v>
      </c>
      <c r="E12" s="24"/>
      <c r="F12" s="129" t="s">
        <v>29</v>
      </c>
      <c r="G12" s="24"/>
      <c r="H12" s="129" t="s">
        <v>38</v>
      </c>
      <c r="I12" s="24"/>
      <c r="J12" s="129" t="s">
        <v>26</v>
      </c>
      <c r="L12" s="129" t="s">
        <v>5</v>
      </c>
      <c r="M12" s="24"/>
      <c r="N12" s="129" t="s">
        <v>6</v>
      </c>
      <c r="O12" s="24"/>
      <c r="P12" s="129" t="s">
        <v>7</v>
      </c>
      <c r="R12" s="129" t="s">
        <v>5</v>
      </c>
      <c r="S12" s="24"/>
      <c r="T12" s="129" t="s">
        <v>6</v>
      </c>
      <c r="U12" s="24"/>
      <c r="V12" s="129" t="s">
        <v>5</v>
      </c>
      <c r="W12" s="24"/>
      <c r="X12" s="129" t="s">
        <v>12</v>
      </c>
      <c r="Z12" s="129" t="s">
        <v>5</v>
      </c>
      <c r="AA12" s="24"/>
      <c r="AB12" s="129" t="s">
        <v>6</v>
      </c>
      <c r="AC12" s="24"/>
      <c r="AD12" s="129" t="s">
        <v>7</v>
      </c>
      <c r="AE12" s="24"/>
      <c r="AF12" s="129" t="s">
        <v>39</v>
      </c>
    </row>
    <row r="13" spans="2:32" s="16" customFormat="1" ht="32.25" customHeight="1" x14ac:dyDescent="0.65">
      <c r="B13" s="27" t="s">
        <v>211</v>
      </c>
      <c r="C13" s="27"/>
      <c r="D13" s="27" t="s">
        <v>212</v>
      </c>
      <c r="E13" s="27"/>
      <c r="F13" s="27">
        <v>18</v>
      </c>
      <c r="G13" s="27"/>
      <c r="H13" s="27">
        <v>0</v>
      </c>
      <c r="I13" s="27"/>
      <c r="J13" s="27" t="s">
        <v>121</v>
      </c>
      <c r="K13" s="27"/>
      <c r="L13" s="94">
        <v>30000</v>
      </c>
      <c r="M13" s="94"/>
      <c r="N13" s="94">
        <v>15000000000</v>
      </c>
      <c r="O13" s="94"/>
      <c r="P13" s="94">
        <v>15000000000</v>
      </c>
      <c r="Q13" s="94"/>
      <c r="R13" s="94">
        <v>0</v>
      </c>
      <c r="S13" s="94"/>
      <c r="T13" s="94">
        <v>0</v>
      </c>
      <c r="U13" s="94"/>
      <c r="V13" s="94">
        <v>30000</v>
      </c>
      <c r="W13" s="94"/>
      <c r="X13" s="94">
        <v>15000000000</v>
      </c>
      <c r="Y13" s="94"/>
      <c r="Z13" s="94">
        <v>0</v>
      </c>
      <c r="AA13" s="94"/>
      <c r="AB13" s="94">
        <v>0</v>
      </c>
      <c r="AC13" s="94"/>
      <c r="AD13" s="94">
        <v>0</v>
      </c>
      <c r="AE13" s="27"/>
      <c r="AF13" s="95">
        <v>0</v>
      </c>
    </row>
    <row r="14" spans="2:32" s="16" customFormat="1" ht="32.25" customHeight="1" x14ac:dyDescent="0.65">
      <c r="B14" s="27" t="s">
        <v>186</v>
      </c>
      <c r="C14" s="27"/>
      <c r="D14" s="27" t="s">
        <v>187</v>
      </c>
      <c r="E14" s="27"/>
      <c r="F14" s="27">
        <v>18</v>
      </c>
      <c r="G14" s="27"/>
      <c r="H14" s="27">
        <v>0</v>
      </c>
      <c r="I14" s="27"/>
      <c r="J14" s="27" t="s">
        <v>121</v>
      </c>
      <c r="K14" s="27"/>
      <c r="L14" s="94">
        <v>20000</v>
      </c>
      <c r="M14" s="94"/>
      <c r="N14" s="94">
        <v>10000000000</v>
      </c>
      <c r="O14" s="94"/>
      <c r="P14" s="94">
        <v>10000000000</v>
      </c>
      <c r="Q14" s="94"/>
      <c r="R14" s="94">
        <v>0</v>
      </c>
      <c r="S14" s="94"/>
      <c r="T14" s="94">
        <v>0</v>
      </c>
      <c r="U14" s="94"/>
      <c r="V14" s="94">
        <v>20000</v>
      </c>
      <c r="W14" s="94"/>
      <c r="X14" s="94">
        <v>10000000000</v>
      </c>
      <c r="Y14" s="94"/>
      <c r="Z14" s="94">
        <v>0</v>
      </c>
      <c r="AA14" s="94"/>
      <c r="AB14" s="94">
        <v>0</v>
      </c>
      <c r="AC14" s="94"/>
      <c r="AD14" s="94">
        <v>0</v>
      </c>
      <c r="AE14" s="27"/>
      <c r="AF14" s="95">
        <v>0</v>
      </c>
    </row>
    <row r="15" spans="2:32" s="16" customFormat="1" ht="32.25" customHeight="1" x14ac:dyDescent="0.65">
      <c r="B15" s="27" t="s">
        <v>143</v>
      </c>
      <c r="C15" s="27"/>
      <c r="D15" s="27" t="s">
        <v>144</v>
      </c>
      <c r="E15" s="27"/>
      <c r="F15" s="27">
        <v>18</v>
      </c>
      <c r="G15" s="27"/>
      <c r="H15" s="27">
        <v>0</v>
      </c>
      <c r="I15" s="27"/>
      <c r="J15" s="27" t="s">
        <v>121</v>
      </c>
      <c r="K15" s="27"/>
      <c r="L15" s="94">
        <v>32000</v>
      </c>
      <c r="M15" s="94"/>
      <c r="N15" s="94">
        <v>16000000000</v>
      </c>
      <c r="O15" s="94"/>
      <c r="P15" s="94">
        <v>16000000000</v>
      </c>
      <c r="Q15" s="94"/>
      <c r="R15" s="94">
        <v>0</v>
      </c>
      <c r="S15" s="94"/>
      <c r="T15" s="94">
        <v>0</v>
      </c>
      <c r="U15" s="94"/>
      <c r="V15" s="94">
        <v>32000</v>
      </c>
      <c r="W15" s="94"/>
      <c r="X15" s="94">
        <v>16000000000</v>
      </c>
      <c r="Y15" s="94"/>
      <c r="Z15" s="94">
        <v>0</v>
      </c>
      <c r="AA15" s="94"/>
      <c r="AB15" s="94">
        <v>0</v>
      </c>
      <c r="AC15" s="94"/>
      <c r="AD15" s="94">
        <v>0</v>
      </c>
      <c r="AE15" s="27"/>
      <c r="AF15" s="95">
        <v>0</v>
      </c>
    </row>
    <row r="16" spans="2:32" s="16" customFormat="1" ht="32.25" customHeight="1" x14ac:dyDescent="0.65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27"/>
      <c r="AF16" s="95"/>
    </row>
    <row r="17" spans="2:32" ht="27" thickBot="1" x14ac:dyDescent="0.7">
      <c r="B17" s="143" t="s">
        <v>91</v>
      </c>
      <c r="C17" s="143"/>
      <c r="D17" s="143"/>
      <c r="E17" s="143"/>
      <c r="F17" s="143"/>
      <c r="G17" s="143"/>
      <c r="H17" s="143"/>
      <c r="I17" s="143"/>
      <c r="J17" s="143"/>
      <c r="K17" s="27"/>
      <c r="L17" s="96">
        <f>SUM(L13:L13)</f>
        <v>30000</v>
      </c>
      <c r="M17" s="27"/>
      <c r="N17" s="96">
        <f>SUM(N13:N13)</f>
        <v>15000000000</v>
      </c>
      <c r="O17" s="27"/>
      <c r="P17" s="96">
        <f>SUM(P13:P13)</f>
        <v>15000000000</v>
      </c>
      <c r="Q17" s="27"/>
      <c r="R17" s="96">
        <f>SUM(R13:R13)</f>
        <v>0</v>
      </c>
      <c r="S17" s="27"/>
      <c r="T17" s="96">
        <f>SUM(T13:T13)</f>
        <v>0</v>
      </c>
      <c r="U17" s="27"/>
      <c r="V17" s="96">
        <f>SUM(V13:V13)</f>
        <v>30000</v>
      </c>
      <c r="W17" s="27"/>
      <c r="X17" s="96">
        <f>SUM(X13:X13)</f>
        <v>15000000000</v>
      </c>
      <c r="Y17" s="27"/>
      <c r="Z17" s="96">
        <f>SUM(Z13:Z13)</f>
        <v>0</v>
      </c>
      <c r="AA17" s="27"/>
      <c r="AB17" s="96">
        <f>SUM(AB13:AB13)</f>
        <v>0</v>
      </c>
      <c r="AC17" s="27"/>
      <c r="AD17" s="96">
        <f>SUM(AD13:AD13)</f>
        <v>0</v>
      </c>
      <c r="AE17" s="27"/>
      <c r="AF17" s="97">
        <f>SUM(AF13:AF13)</f>
        <v>0</v>
      </c>
    </row>
    <row r="18" spans="2:32" ht="21.75" thickTop="1" x14ac:dyDescent="0.6"/>
    <row r="23" spans="2:32" ht="33" x14ac:dyDescent="0.8">
      <c r="P23" s="63">
        <v>5</v>
      </c>
    </row>
  </sheetData>
  <sortState xmlns:xlrd2="http://schemas.microsoft.com/office/spreadsheetml/2017/richdata2" ref="B13:AF15">
    <sortCondition descending="1" ref="AD13:AD15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7:J17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37"/>
  <sheetViews>
    <sheetView rightToLeft="1" topLeftCell="A13" zoomScale="80" zoomScaleNormal="80" workbookViewId="0">
      <selection activeCell="T36" sqref="T36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6.5703125" style="2" bestFit="1" customWidth="1"/>
    <col min="13" max="13" width="1" style="2" customWidth="1"/>
    <col min="14" max="14" width="16.5703125" style="2" bestFit="1" customWidth="1"/>
    <col min="15" max="15" width="1" style="2" customWidth="1"/>
    <col min="16" max="16" width="16.5703125" style="2" bestFit="1" customWidth="1"/>
    <col min="17" max="17" width="1" style="2" customWidth="1"/>
    <col min="18" max="18" width="16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25" t="s">
        <v>139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2:28" ht="29.25" customHeight="1" x14ac:dyDescent="0.55000000000000004">
      <c r="B3" s="125" t="s">
        <v>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2:28" ht="29.25" customHeight="1" x14ac:dyDescent="0.55000000000000004">
      <c r="B4" s="125" t="s">
        <v>237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104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26" t="s">
        <v>40</v>
      </c>
      <c r="D8" s="127" t="s">
        <v>41</v>
      </c>
      <c r="E8" s="127" t="s">
        <v>41</v>
      </c>
      <c r="F8" s="127" t="s">
        <v>41</v>
      </c>
      <c r="G8" s="127" t="s">
        <v>41</v>
      </c>
      <c r="H8" s="127" t="s">
        <v>41</v>
      </c>
      <c r="I8" s="127" t="s">
        <v>41</v>
      </c>
      <c r="J8" s="127" t="s">
        <v>41</v>
      </c>
      <c r="L8" s="127" t="s">
        <v>196</v>
      </c>
      <c r="N8" s="127" t="s">
        <v>3</v>
      </c>
      <c r="O8" s="127" t="s">
        <v>3</v>
      </c>
      <c r="P8" s="127" t="s">
        <v>3</v>
      </c>
      <c r="R8" s="127" t="s">
        <v>238</v>
      </c>
      <c r="S8" s="127" t="s">
        <v>4</v>
      </c>
      <c r="T8" s="127" t="s">
        <v>4</v>
      </c>
    </row>
    <row r="9" spans="2:28" s="4" customFormat="1" ht="63.75" customHeight="1" x14ac:dyDescent="0.55000000000000004">
      <c r="B9" s="146" t="s">
        <v>40</v>
      </c>
      <c r="D9" s="144" t="s">
        <v>42</v>
      </c>
      <c r="E9" s="42"/>
      <c r="F9" s="144" t="s">
        <v>43</v>
      </c>
      <c r="G9" s="42"/>
      <c r="H9" s="144" t="s">
        <v>44</v>
      </c>
      <c r="I9" s="42"/>
      <c r="J9" s="144" t="s">
        <v>29</v>
      </c>
      <c r="L9" s="144" t="s">
        <v>45</v>
      </c>
      <c r="N9" s="144" t="s">
        <v>46</v>
      </c>
      <c r="O9" s="42"/>
      <c r="P9" s="144" t="s">
        <v>47</v>
      </c>
      <c r="R9" s="144" t="s">
        <v>45</v>
      </c>
      <c r="S9" s="42"/>
      <c r="T9" s="145" t="s">
        <v>39</v>
      </c>
    </row>
    <row r="10" spans="2:28" s="4" customFormat="1" ht="21.75" customHeight="1" x14ac:dyDescent="0.55000000000000004">
      <c r="B10" s="5" t="s">
        <v>49</v>
      </c>
      <c r="C10" s="5"/>
      <c r="D10" s="30" t="s">
        <v>145</v>
      </c>
      <c r="E10" s="5"/>
      <c r="F10" s="5" t="s">
        <v>51</v>
      </c>
      <c r="G10" s="5"/>
      <c r="H10" s="5" t="s">
        <v>146</v>
      </c>
      <c r="I10" s="5"/>
      <c r="J10" s="31">
        <v>0</v>
      </c>
      <c r="K10" s="5"/>
      <c r="L10" s="31">
        <v>20000000</v>
      </c>
      <c r="M10" s="5"/>
      <c r="N10" s="31">
        <v>0</v>
      </c>
      <c r="O10" s="5"/>
      <c r="P10" s="31">
        <v>0</v>
      </c>
      <c r="Q10" s="5"/>
      <c r="R10" s="31">
        <v>20000000</v>
      </c>
      <c r="S10" s="5"/>
      <c r="T10" s="34">
        <v>0</v>
      </c>
    </row>
    <row r="11" spans="2:28" s="4" customFormat="1" ht="21.75" customHeight="1" x14ac:dyDescent="0.55000000000000004">
      <c r="B11" s="5" t="s">
        <v>49</v>
      </c>
      <c r="C11" s="5"/>
      <c r="D11" s="30" t="s">
        <v>147</v>
      </c>
      <c r="E11" s="5"/>
      <c r="F11" s="5" t="s">
        <v>48</v>
      </c>
      <c r="G11" s="5"/>
      <c r="H11" s="5" t="s">
        <v>146</v>
      </c>
      <c r="I11" s="5"/>
      <c r="J11" s="31">
        <v>0</v>
      </c>
      <c r="K11" s="5"/>
      <c r="L11" s="31">
        <v>548637</v>
      </c>
      <c r="M11" s="5"/>
      <c r="N11" s="31">
        <v>136554659</v>
      </c>
      <c r="O11" s="5"/>
      <c r="P11" s="31">
        <v>130000000</v>
      </c>
      <c r="Q11" s="5"/>
      <c r="R11" s="31">
        <v>7103296</v>
      </c>
      <c r="S11" s="5"/>
      <c r="T11" s="34">
        <v>0</v>
      </c>
    </row>
    <row r="12" spans="2:28" s="4" customFormat="1" ht="21.75" customHeight="1" x14ac:dyDescent="0.55000000000000004">
      <c r="B12" s="5" t="s">
        <v>49</v>
      </c>
      <c r="C12" s="5"/>
      <c r="D12" s="30" t="s">
        <v>148</v>
      </c>
      <c r="E12" s="5"/>
      <c r="F12" s="5" t="s">
        <v>48</v>
      </c>
      <c r="G12" s="5"/>
      <c r="H12" s="5" t="s">
        <v>149</v>
      </c>
      <c r="I12" s="5"/>
      <c r="J12" s="31">
        <v>0</v>
      </c>
      <c r="K12" s="5"/>
      <c r="L12" s="31">
        <v>12164232770</v>
      </c>
      <c r="M12" s="5"/>
      <c r="N12" s="31">
        <v>270364139314</v>
      </c>
      <c r="O12" s="5"/>
      <c r="P12" s="31">
        <v>281298149720</v>
      </c>
      <c r="Q12" s="5"/>
      <c r="R12" s="31">
        <v>1230222364</v>
      </c>
      <c r="S12" s="5"/>
      <c r="T12" s="34">
        <v>2E-3</v>
      </c>
    </row>
    <row r="13" spans="2:28" s="4" customFormat="1" ht="21.75" customHeight="1" x14ac:dyDescent="0.55000000000000004">
      <c r="B13" s="5" t="s">
        <v>150</v>
      </c>
      <c r="C13" s="5"/>
      <c r="D13" s="30" t="s">
        <v>151</v>
      </c>
      <c r="E13" s="5"/>
      <c r="F13" s="5" t="s">
        <v>51</v>
      </c>
      <c r="G13" s="5"/>
      <c r="H13" s="5" t="s">
        <v>152</v>
      </c>
      <c r="I13" s="5"/>
      <c r="J13" s="31">
        <v>0</v>
      </c>
      <c r="K13" s="5"/>
      <c r="L13" s="31">
        <v>30030122</v>
      </c>
      <c r="M13" s="5"/>
      <c r="N13" s="31">
        <v>620093878</v>
      </c>
      <c r="O13" s="5"/>
      <c r="P13" s="31">
        <v>620124000</v>
      </c>
      <c r="Q13" s="5"/>
      <c r="R13" s="31">
        <v>30000000</v>
      </c>
      <c r="S13" s="5"/>
      <c r="T13" s="34">
        <v>0</v>
      </c>
    </row>
    <row r="14" spans="2:28" s="4" customFormat="1" ht="21.75" customHeight="1" x14ac:dyDescent="0.55000000000000004">
      <c r="B14" s="5" t="s">
        <v>150</v>
      </c>
      <c r="C14" s="5"/>
      <c r="D14" s="30" t="s">
        <v>153</v>
      </c>
      <c r="E14" s="5"/>
      <c r="F14" s="5" t="s">
        <v>48</v>
      </c>
      <c r="G14" s="5"/>
      <c r="H14" s="5" t="s">
        <v>152</v>
      </c>
      <c r="I14" s="5"/>
      <c r="J14" s="31">
        <v>0</v>
      </c>
      <c r="K14" s="5"/>
      <c r="L14" s="31">
        <v>722437401</v>
      </c>
      <c r="M14" s="5"/>
      <c r="N14" s="31">
        <v>33033924284</v>
      </c>
      <c r="O14" s="5"/>
      <c r="P14" s="31">
        <v>33754974400</v>
      </c>
      <c r="Q14" s="5"/>
      <c r="R14" s="31">
        <v>1387285</v>
      </c>
      <c r="S14" s="5"/>
      <c r="T14" s="34">
        <v>0</v>
      </c>
    </row>
    <row r="15" spans="2:28" s="4" customFormat="1" ht="21.75" customHeight="1" x14ac:dyDescent="0.55000000000000004">
      <c r="B15" s="5" t="s">
        <v>154</v>
      </c>
      <c r="C15" s="5"/>
      <c r="D15" s="30" t="s">
        <v>155</v>
      </c>
      <c r="E15" s="5"/>
      <c r="F15" s="5" t="s">
        <v>123</v>
      </c>
      <c r="G15" s="5"/>
      <c r="H15" s="5" t="s">
        <v>156</v>
      </c>
      <c r="I15" s="5"/>
      <c r="J15" s="31">
        <v>0</v>
      </c>
      <c r="K15" s="5"/>
      <c r="L15" s="31">
        <v>1970356</v>
      </c>
      <c r="M15" s="5"/>
      <c r="N15" s="31">
        <v>0</v>
      </c>
      <c r="O15" s="5"/>
      <c r="P15" s="31">
        <v>0</v>
      </c>
      <c r="Q15" s="5"/>
      <c r="R15" s="31">
        <v>1970356</v>
      </c>
      <c r="S15" s="5"/>
      <c r="T15" s="34">
        <v>0</v>
      </c>
    </row>
    <row r="16" spans="2:28" s="4" customFormat="1" ht="21.75" customHeight="1" x14ac:dyDescent="0.55000000000000004">
      <c r="B16" s="5" t="s">
        <v>122</v>
      </c>
      <c r="C16" s="5"/>
      <c r="D16" s="30" t="s">
        <v>157</v>
      </c>
      <c r="E16" s="5"/>
      <c r="F16" s="5" t="s">
        <v>48</v>
      </c>
      <c r="G16" s="5"/>
      <c r="H16" s="5" t="s">
        <v>158</v>
      </c>
      <c r="I16" s="5"/>
      <c r="J16" s="31">
        <v>0</v>
      </c>
      <c r="K16" s="5"/>
      <c r="L16" s="31">
        <v>258511466</v>
      </c>
      <c r="M16" s="5"/>
      <c r="N16" s="31">
        <v>637017869</v>
      </c>
      <c r="O16" s="5"/>
      <c r="P16" s="31">
        <v>665671209</v>
      </c>
      <c r="Q16" s="5"/>
      <c r="R16" s="31">
        <v>229858126</v>
      </c>
      <c r="S16" s="5"/>
      <c r="T16" s="34">
        <v>4.0000000000000002E-4</v>
      </c>
    </row>
    <row r="17" spans="2:20" s="4" customFormat="1" ht="21.75" customHeight="1" x14ac:dyDescent="0.55000000000000004">
      <c r="B17" s="5" t="s">
        <v>50</v>
      </c>
      <c r="C17" s="5"/>
      <c r="D17" s="30" t="s">
        <v>159</v>
      </c>
      <c r="E17" s="5"/>
      <c r="F17" s="5" t="s">
        <v>48</v>
      </c>
      <c r="G17" s="5"/>
      <c r="H17" s="5" t="s">
        <v>160</v>
      </c>
      <c r="I17" s="5"/>
      <c r="J17" s="31">
        <v>0</v>
      </c>
      <c r="K17" s="5"/>
      <c r="L17" s="31">
        <v>406206</v>
      </c>
      <c r="M17" s="5"/>
      <c r="N17" s="31">
        <v>0</v>
      </c>
      <c r="O17" s="5"/>
      <c r="P17" s="31">
        <v>0</v>
      </c>
      <c r="Q17" s="5"/>
      <c r="R17" s="31">
        <v>406206</v>
      </c>
      <c r="S17" s="5"/>
      <c r="T17" s="34">
        <v>0</v>
      </c>
    </row>
    <row r="18" spans="2:20" s="4" customFormat="1" ht="21.75" customHeight="1" x14ac:dyDescent="0.55000000000000004">
      <c r="B18" s="5" t="s">
        <v>161</v>
      </c>
      <c r="C18" s="5"/>
      <c r="D18" s="30" t="s">
        <v>162</v>
      </c>
      <c r="E18" s="5"/>
      <c r="F18" s="5" t="s">
        <v>48</v>
      </c>
      <c r="G18" s="5"/>
      <c r="H18" s="5" t="s">
        <v>163</v>
      </c>
      <c r="I18" s="5"/>
      <c r="J18" s="31">
        <v>0</v>
      </c>
      <c r="K18" s="5"/>
      <c r="L18" s="31">
        <v>1427188</v>
      </c>
      <c r="M18" s="5"/>
      <c r="N18" s="31">
        <v>12019</v>
      </c>
      <c r="O18" s="5"/>
      <c r="P18" s="31">
        <v>0</v>
      </c>
      <c r="Q18" s="5"/>
      <c r="R18" s="31">
        <v>1439207</v>
      </c>
      <c r="S18" s="5"/>
      <c r="T18" s="34">
        <v>0</v>
      </c>
    </row>
    <row r="19" spans="2:20" s="4" customFormat="1" ht="21.75" customHeight="1" x14ac:dyDescent="0.55000000000000004">
      <c r="B19" s="5" t="s">
        <v>126</v>
      </c>
      <c r="C19" s="5"/>
      <c r="D19" s="30" t="s">
        <v>164</v>
      </c>
      <c r="E19" s="5"/>
      <c r="F19" s="5" t="s">
        <v>48</v>
      </c>
      <c r="G19" s="5"/>
      <c r="H19" s="5" t="s">
        <v>124</v>
      </c>
      <c r="I19" s="5"/>
      <c r="J19" s="31">
        <v>0</v>
      </c>
      <c r="K19" s="5"/>
      <c r="L19" s="31">
        <v>453415142</v>
      </c>
      <c r="M19" s="5"/>
      <c r="N19" s="31">
        <v>902001396</v>
      </c>
      <c r="O19" s="5"/>
      <c r="P19" s="31">
        <v>450645000</v>
      </c>
      <c r="Q19" s="5"/>
      <c r="R19" s="31">
        <v>904771538</v>
      </c>
      <c r="S19" s="5"/>
      <c r="T19" s="34">
        <v>1.5E-3</v>
      </c>
    </row>
    <row r="20" spans="2:20" s="4" customFormat="1" ht="21.75" customHeight="1" x14ac:dyDescent="0.55000000000000004">
      <c r="B20" s="5" t="s">
        <v>125</v>
      </c>
      <c r="C20" s="5"/>
      <c r="D20" s="30" t="s">
        <v>166</v>
      </c>
      <c r="E20" s="5"/>
      <c r="F20" s="5" t="s">
        <v>48</v>
      </c>
      <c r="G20" s="5"/>
      <c r="H20" s="5" t="s">
        <v>167</v>
      </c>
      <c r="I20" s="5"/>
      <c r="J20" s="31">
        <v>0</v>
      </c>
      <c r="K20" s="5"/>
      <c r="L20" s="31">
        <v>1103970</v>
      </c>
      <c r="M20" s="5"/>
      <c r="N20" s="31">
        <v>9376</v>
      </c>
      <c r="O20" s="5"/>
      <c r="P20" s="31">
        <v>0</v>
      </c>
      <c r="Q20" s="5"/>
      <c r="R20" s="31">
        <v>1113346</v>
      </c>
      <c r="S20" s="5"/>
      <c r="T20" s="34">
        <v>0</v>
      </c>
    </row>
    <row r="21" spans="2:20" s="4" customFormat="1" ht="21.75" customHeight="1" x14ac:dyDescent="0.55000000000000004">
      <c r="B21" s="5" t="s">
        <v>52</v>
      </c>
      <c r="C21" s="5"/>
      <c r="D21" s="30" t="s">
        <v>168</v>
      </c>
      <c r="E21" s="5"/>
      <c r="F21" s="5" t="s">
        <v>48</v>
      </c>
      <c r="G21" s="5"/>
      <c r="H21" s="5" t="s">
        <v>169</v>
      </c>
      <c r="I21" s="5"/>
      <c r="J21" s="31">
        <v>0</v>
      </c>
      <c r="K21" s="5"/>
      <c r="L21" s="31">
        <v>1092915</v>
      </c>
      <c r="M21" s="5"/>
      <c r="N21" s="31">
        <v>0</v>
      </c>
      <c r="O21" s="5"/>
      <c r="P21" s="31">
        <v>0</v>
      </c>
      <c r="Q21" s="5"/>
      <c r="R21" s="31">
        <v>1092915</v>
      </c>
      <c r="S21" s="5"/>
      <c r="T21" s="34">
        <v>0</v>
      </c>
    </row>
    <row r="22" spans="2:20" s="4" customFormat="1" ht="21.75" customHeight="1" x14ac:dyDescent="0.55000000000000004">
      <c r="B22" s="5" t="s">
        <v>127</v>
      </c>
      <c r="C22" s="5"/>
      <c r="D22" s="30" t="s">
        <v>170</v>
      </c>
      <c r="E22" s="5"/>
      <c r="F22" s="5" t="s">
        <v>48</v>
      </c>
      <c r="G22" s="5"/>
      <c r="H22" s="5" t="s">
        <v>169</v>
      </c>
      <c r="I22" s="5"/>
      <c r="J22" s="31">
        <v>0</v>
      </c>
      <c r="K22" s="5"/>
      <c r="L22" s="31">
        <v>553254884</v>
      </c>
      <c r="M22" s="5"/>
      <c r="N22" s="31">
        <v>41546908202</v>
      </c>
      <c r="O22" s="5"/>
      <c r="P22" s="31">
        <v>41870985000</v>
      </c>
      <c r="Q22" s="5"/>
      <c r="R22" s="31">
        <v>229178086</v>
      </c>
      <c r="S22" s="5"/>
      <c r="T22" s="34">
        <v>4.0000000000000002E-4</v>
      </c>
    </row>
    <row r="23" spans="2:20" s="4" customFormat="1" ht="21.75" customHeight="1" x14ac:dyDescent="0.55000000000000004">
      <c r="B23" s="5" t="s">
        <v>122</v>
      </c>
      <c r="C23" s="5"/>
      <c r="D23" s="30" t="s">
        <v>171</v>
      </c>
      <c r="E23" s="5"/>
      <c r="F23" s="5" t="s">
        <v>123</v>
      </c>
      <c r="G23" s="5"/>
      <c r="H23" s="5" t="s">
        <v>172</v>
      </c>
      <c r="I23" s="5"/>
      <c r="J23" s="31">
        <v>18</v>
      </c>
      <c r="K23" s="5"/>
      <c r="L23" s="31">
        <v>12500000000</v>
      </c>
      <c r="M23" s="5"/>
      <c r="N23" s="31">
        <v>0</v>
      </c>
      <c r="O23" s="5"/>
      <c r="P23" s="31">
        <v>12500000000</v>
      </c>
      <c r="Q23" s="5"/>
      <c r="R23" s="31">
        <v>0</v>
      </c>
      <c r="S23" s="5"/>
      <c r="T23" s="34">
        <v>0</v>
      </c>
    </row>
    <row r="24" spans="2:20" s="4" customFormat="1" ht="21.75" customHeight="1" x14ac:dyDescent="0.55000000000000004">
      <c r="B24" s="5" t="s">
        <v>122</v>
      </c>
      <c r="C24" s="5"/>
      <c r="D24" s="30" t="s">
        <v>188</v>
      </c>
      <c r="E24" s="5"/>
      <c r="F24" s="5" t="s">
        <v>123</v>
      </c>
      <c r="G24" s="5"/>
      <c r="H24" s="5" t="s">
        <v>189</v>
      </c>
      <c r="I24" s="5"/>
      <c r="J24" s="31">
        <v>18</v>
      </c>
      <c r="K24" s="5"/>
      <c r="L24" s="31">
        <v>10000000000</v>
      </c>
      <c r="M24" s="5"/>
      <c r="N24" s="31">
        <v>0</v>
      </c>
      <c r="O24" s="5"/>
      <c r="P24" s="31">
        <v>10000000000</v>
      </c>
      <c r="Q24" s="5"/>
      <c r="R24" s="31">
        <v>0</v>
      </c>
      <c r="S24" s="5"/>
      <c r="T24" s="34">
        <v>0</v>
      </c>
    </row>
    <row r="25" spans="2:20" s="4" customFormat="1" ht="21.75" customHeight="1" x14ac:dyDescent="0.55000000000000004">
      <c r="B25" s="5" t="s">
        <v>122</v>
      </c>
      <c r="C25" s="5"/>
      <c r="D25" s="30" t="s">
        <v>190</v>
      </c>
      <c r="E25" s="5"/>
      <c r="F25" s="5" t="s">
        <v>123</v>
      </c>
      <c r="G25" s="5"/>
      <c r="H25" s="5" t="s">
        <v>189</v>
      </c>
      <c r="I25" s="5"/>
      <c r="J25" s="31">
        <v>18</v>
      </c>
      <c r="K25" s="5"/>
      <c r="L25" s="31">
        <v>7830000000</v>
      </c>
      <c r="M25" s="5"/>
      <c r="N25" s="31">
        <v>0</v>
      </c>
      <c r="O25" s="5"/>
      <c r="P25" s="31">
        <v>7830000000</v>
      </c>
      <c r="Q25" s="5"/>
      <c r="R25" s="31">
        <v>0</v>
      </c>
      <c r="S25" s="5"/>
      <c r="T25" s="34">
        <v>0</v>
      </c>
    </row>
    <row r="26" spans="2:20" s="4" customFormat="1" ht="21.75" customHeight="1" x14ac:dyDescent="0.55000000000000004">
      <c r="B26" s="5" t="s">
        <v>122</v>
      </c>
      <c r="C26" s="5"/>
      <c r="D26" s="30" t="s">
        <v>191</v>
      </c>
      <c r="E26" s="5"/>
      <c r="F26" s="5" t="s">
        <v>123</v>
      </c>
      <c r="G26" s="5"/>
      <c r="H26" s="5" t="s">
        <v>192</v>
      </c>
      <c r="I26" s="5"/>
      <c r="J26" s="31">
        <v>18</v>
      </c>
      <c r="K26" s="5"/>
      <c r="L26" s="31">
        <v>15000000000</v>
      </c>
      <c r="M26" s="5"/>
      <c r="N26" s="31">
        <v>0</v>
      </c>
      <c r="O26" s="5"/>
      <c r="P26" s="31">
        <v>0</v>
      </c>
      <c r="Q26" s="5"/>
      <c r="R26" s="31">
        <v>15000000000</v>
      </c>
      <c r="S26" s="5"/>
      <c r="T26" s="34">
        <v>2.4899999999999999E-2</v>
      </c>
    </row>
    <row r="27" spans="2:20" s="4" customFormat="1" ht="21.75" customHeight="1" x14ac:dyDescent="0.55000000000000004">
      <c r="B27" s="5" t="s">
        <v>49</v>
      </c>
      <c r="C27" s="5"/>
      <c r="D27" s="30" t="s">
        <v>193</v>
      </c>
      <c r="E27" s="5"/>
      <c r="F27" s="5" t="s">
        <v>123</v>
      </c>
      <c r="G27" s="5"/>
      <c r="H27" s="5" t="s">
        <v>192</v>
      </c>
      <c r="I27" s="5"/>
      <c r="J27" s="31">
        <v>18</v>
      </c>
      <c r="K27" s="5"/>
      <c r="L27" s="31">
        <v>38000000000</v>
      </c>
      <c r="M27" s="5"/>
      <c r="N27" s="31">
        <v>0</v>
      </c>
      <c r="O27" s="5"/>
      <c r="P27" s="31">
        <v>0</v>
      </c>
      <c r="Q27" s="5"/>
      <c r="R27" s="31">
        <v>38000000000</v>
      </c>
      <c r="S27" s="5"/>
      <c r="T27" s="34">
        <v>6.3200000000000006E-2</v>
      </c>
    </row>
    <row r="28" spans="2:20" s="4" customFormat="1" ht="21.75" customHeight="1" x14ac:dyDescent="0.55000000000000004">
      <c r="B28" s="5" t="s">
        <v>122</v>
      </c>
      <c r="C28" s="5"/>
      <c r="D28" s="30" t="s">
        <v>213</v>
      </c>
      <c r="E28" s="5"/>
      <c r="F28" s="5" t="s">
        <v>123</v>
      </c>
      <c r="G28" s="5"/>
      <c r="H28" s="5" t="s">
        <v>214</v>
      </c>
      <c r="I28" s="5"/>
      <c r="J28" s="31">
        <v>18</v>
      </c>
      <c r="K28" s="5"/>
      <c r="L28" s="31">
        <v>35000000000</v>
      </c>
      <c r="M28" s="5"/>
      <c r="N28" s="31">
        <v>0</v>
      </c>
      <c r="O28" s="5"/>
      <c r="P28" s="31">
        <v>0</v>
      </c>
      <c r="Q28" s="5"/>
      <c r="R28" s="31">
        <v>35000000000</v>
      </c>
      <c r="S28" s="5"/>
      <c r="T28" s="34">
        <v>5.8200000000000002E-2</v>
      </c>
    </row>
    <row r="29" spans="2:20" s="4" customFormat="1" ht="21.75" customHeight="1" x14ac:dyDescent="0.55000000000000004">
      <c r="B29" s="5" t="s">
        <v>49</v>
      </c>
      <c r="C29" s="5"/>
      <c r="D29" s="30" t="s">
        <v>215</v>
      </c>
      <c r="E29" s="5"/>
      <c r="F29" s="5" t="s">
        <v>123</v>
      </c>
      <c r="G29" s="5"/>
      <c r="H29" s="5" t="s">
        <v>214</v>
      </c>
      <c r="I29" s="5"/>
      <c r="J29" s="31">
        <v>18</v>
      </c>
      <c r="K29" s="5"/>
      <c r="L29" s="31">
        <v>35000000000</v>
      </c>
      <c r="M29" s="5"/>
      <c r="N29" s="31">
        <v>0</v>
      </c>
      <c r="O29" s="5"/>
      <c r="P29" s="31">
        <v>0</v>
      </c>
      <c r="Q29" s="5"/>
      <c r="R29" s="31">
        <v>35000000000</v>
      </c>
      <c r="S29" s="5"/>
      <c r="T29" s="34">
        <v>5.8200000000000002E-2</v>
      </c>
    </row>
    <row r="30" spans="2:20" s="4" customFormat="1" ht="21.75" customHeight="1" x14ac:dyDescent="0.55000000000000004">
      <c r="B30" s="5" t="s">
        <v>126</v>
      </c>
      <c r="C30" s="5"/>
      <c r="D30" s="30" t="s">
        <v>216</v>
      </c>
      <c r="E30" s="5"/>
      <c r="F30" s="5" t="s">
        <v>123</v>
      </c>
      <c r="G30" s="5"/>
      <c r="H30" s="5" t="s">
        <v>217</v>
      </c>
      <c r="I30" s="5"/>
      <c r="J30" s="31">
        <v>18</v>
      </c>
      <c r="K30" s="5"/>
      <c r="L30" s="31">
        <v>59000000000</v>
      </c>
      <c r="M30" s="5"/>
      <c r="N30" s="31">
        <v>0</v>
      </c>
      <c r="O30" s="5"/>
      <c r="P30" s="31">
        <v>0</v>
      </c>
      <c r="Q30" s="5"/>
      <c r="R30" s="31">
        <v>59000000000</v>
      </c>
      <c r="S30" s="5"/>
      <c r="T30" s="34">
        <v>9.8100000000000007E-2</v>
      </c>
    </row>
    <row r="31" spans="2:20" s="4" customFormat="1" ht="21.75" customHeight="1" x14ac:dyDescent="0.55000000000000004">
      <c r="B31" s="5" t="s">
        <v>223</v>
      </c>
      <c r="C31" s="5"/>
      <c r="D31" s="30" t="s">
        <v>224</v>
      </c>
      <c r="E31" s="5"/>
      <c r="F31" s="5" t="s">
        <v>48</v>
      </c>
      <c r="G31" s="5"/>
      <c r="H31" s="5" t="s">
        <v>225</v>
      </c>
      <c r="I31" s="5"/>
      <c r="J31" s="31">
        <v>10</v>
      </c>
      <c r="K31" s="5"/>
      <c r="L31" s="31">
        <v>0</v>
      </c>
      <c r="M31" s="5"/>
      <c r="N31" s="31">
        <v>70005000000</v>
      </c>
      <c r="O31" s="5"/>
      <c r="P31" s="31">
        <v>70000000000</v>
      </c>
      <c r="Q31" s="5"/>
      <c r="R31" s="31">
        <v>5000000</v>
      </c>
      <c r="S31" s="5"/>
      <c r="T31" s="34">
        <v>0</v>
      </c>
    </row>
    <row r="32" spans="2:20" s="4" customFormat="1" ht="21.75" customHeight="1" x14ac:dyDescent="0.55000000000000004">
      <c r="B32" s="5" t="s">
        <v>223</v>
      </c>
      <c r="C32" s="5"/>
      <c r="D32" s="30" t="s">
        <v>226</v>
      </c>
      <c r="E32" s="5"/>
      <c r="F32" s="5" t="s">
        <v>123</v>
      </c>
      <c r="G32" s="5"/>
      <c r="H32" s="5" t="s">
        <v>225</v>
      </c>
      <c r="I32" s="5"/>
      <c r="J32" s="31">
        <v>18</v>
      </c>
      <c r="K32" s="5"/>
      <c r="L32" s="31">
        <v>0</v>
      </c>
      <c r="M32" s="5"/>
      <c r="N32" s="31">
        <v>70000000000</v>
      </c>
      <c r="O32" s="5"/>
      <c r="P32" s="31">
        <v>0</v>
      </c>
      <c r="Q32" s="5"/>
      <c r="R32" s="31">
        <v>70000000000</v>
      </c>
      <c r="S32" s="5"/>
      <c r="T32" s="34">
        <v>0.1164</v>
      </c>
    </row>
    <row r="33" spans="2:20" s="4" customFormat="1" ht="21.75" customHeight="1" x14ac:dyDescent="0.55000000000000004">
      <c r="B33" s="5" t="s">
        <v>126</v>
      </c>
      <c r="C33" s="5"/>
      <c r="D33" s="30" t="s">
        <v>227</v>
      </c>
      <c r="E33" s="5"/>
      <c r="F33" s="5" t="s">
        <v>51</v>
      </c>
      <c r="G33" s="5"/>
      <c r="H33" s="5" t="s">
        <v>228</v>
      </c>
      <c r="I33" s="5"/>
      <c r="J33" s="31">
        <v>0</v>
      </c>
      <c r="K33" s="5"/>
      <c r="L33" s="31">
        <v>0</v>
      </c>
      <c r="M33" s="5"/>
      <c r="N33" s="31">
        <v>200000</v>
      </c>
      <c r="O33" s="5"/>
      <c r="P33" s="31">
        <v>0</v>
      </c>
      <c r="Q33" s="5"/>
      <c r="R33" s="31">
        <v>200000</v>
      </c>
      <c r="S33" s="5"/>
      <c r="T33" s="34">
        <v>0</v>
      </c>
    </row>
    <row r="34" spans="2:20" s="4" customFormat="1" ht="21.75" customHeight="1" x14ac:dyDescent="0.55000000000000004">
      <c r="B34" s="5"/>
      <c r="C34" s="5"/>
      <c r="D34" s="30"/>
      <c r="E34" s="5"/>
      <c r="F34" s="5"/>
      <c r="G34" s="5"/>
      <c r="H34" s="5"/>
      <c r="I34" s="5"/>
      <c r="J34" s="31"/>
      <c r="K34" s="5"/>
      <c r="L34" s="31"/>
      <c r="M34" s="5"/>
      <c r="N34" s="31"/>
      <c r="O34" s="5"/>
      <c r="P34" s="31"/>
      <c r="Q34" s="5"/>
      <c r="R34" s="31"/>
      <c r="S34" s="5"/>
      <c r="T34" s="34"/>
    </row>
    <row r="35" spans="2:20" ht="21.75" customHeight="1" thickBot="1" x14ac:dyDescent="0.6">
      <c r="B35" s="73" t="s">
        <v>91</v>
      </c>
      <c r="C35" s="73"/>
      <c r="D35" s="73"/>
      <c r="E35" s="73"/>
      <c r="F35" s="73"/>
      <c r="G35" s="73"/>
      <c r="H35" s="73"/>
      <c r="I35" s="73"/>
      <c r="J35" s="73"/>
      <c r="L35" s="10">
        <f t="shared" ref="L35:Q35" si="0">SUM(L10:L33)</f>
        <v>226538431057</v>
      </c>
      <c r="M35" s="10">
        <f t="shared" si="0"/>
        <v>0</v>
      </c>
      <c r="N35" s="10">
        <f t="shared" si="0"/>
        <v>487245860997</v>
      </c>
      <c r="O35" s="10">
        <f t="shared" si="0"/>
        <v>0</v>
      </c>
      <c r="P35" s="10">
        <f t="shared" si="0"/>
        <v>459120549329</v>
      </c>
      <c r="Q35" s="10">
        <f t="shared" si="0"/>
        <v>0</v>
      </c>
      <c r="R35" s="10">
        <f>SUM(R10:R33)</f>
        <v>254663742725</v>
      </c>
      <c r="T35" s="33">
        <f>SUM(T10:T33)</f>
        <v>0.42330000000000001</v>
      </c>
    </row>
    <row r="36" spans="2:20" ht="21.75" customHeight="1" thickTop="1" x14ac:dyDescent="0.55000000000000004"/>
    <row r="37" spans="2:20" ht="35.25" customHeight="1" x14ac:dyDescent="0.8">
      <c r="J37" s="63">
        <v>6</v>
      </c>
    </row>
  </sheetData>
  <sortState xmlns:xlrd2="http://schemas.microsoft.com/office/spreadsheetml/2017/richdata2" ref="B10:T31">
    <sortCondition descending="1" ref="R10:R31"/>
  </sortState>
  <mergeCells count="17"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</mergeCells>
  <printOptions horizontalCentered="1" verticalCentered="1"/>
  <pageMargins left="0.7" right="0.7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31"/>
  <sheetViews>
    <sheetView rightToLeft="1" topLeftCell="A11" workbookViewId="0">
      <selection activeCell="T15" sqref="T1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5.140625" style="1" bestFit="1" customWidth="1"/>
    <col min="5" max="5" width="1" style="1" customWidth="1"/>
    <col min="6" max="6" width="16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25" t="s">
        <v>139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2:28" ht="30" x14ac:dyDescent="0.6">
      <c r="B3" s="125" t="s">
        <v>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2:28" ht="30" x14ac:dyDescent="0.6">
      <c r="B4" s="125" t="s">
        <v>237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2:28" ht="117" customHeight="1" x14ac:dyDescent="0.6"/>
    <row r="6" spans="2:28" s="2" customFormat="1" ht="30" x14ac:dyDescent="0.55000000000000004">
      <c r="B6" s="14" t="s">
        <v>105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48" t="s">
        <v>97</v>
      </c>
      <c r="D7" s="125" t="s">
        <v>238</v>
      </c>
      <c r="E7" s="125" t="s">
        <v>4</v>
      </c>
      <c r="F7" s="125" t="s">
        <v>4</v>
      </c>
      <c r="G7" s="125" t="s">
        <v>4</v>
      </c>
      <c r="H7" s="125" t="s">
        <v>4</v>
      </c>
      <c r="I7" s="125" t="s">
        <v>4</v>
      </c>
      <c r="J7" s="125" t="s">
        <v>4</v>
      </c>
      <c r="K7" s="125" t="s">
        <v>4</v>
      </c>
      <c r="L7" s="125" t="s">
        <v>4</v>
      </c>
      <c r="M7" s="125" t="s">
        <v>4</v>
      </c>
      <c r="N7" s="125" t="s">
        <v>4</v>
      </c>
    </row>
    <row r="8" spans="2:28" ht="52.5" customHeight="1" x14ac:dyDescent="0.6">
      <c r="B8" s="148" t="s">
        <v>1</v>
      </c>
      <c r="D8" s="147" t="s">
        <v>5</v>
      </c>
      <c r="E8" s="25"/>
      <c r="F8" s="147" t="s">
        <v>31</v>
      </c>
      <c r="G8" s="25"/>
      <c r="H8" s="147" t="s">
        <v>32</v>
      </c>
      <c r="I8" s="25"/>
      <c r="J8" s="147" t="s">
        <v>33</v>
      </c>
      <c r="K8" s="25"/>
      <c r="L8" s="144" t="s">
        <v>34</v>
      </c>
      <c r="M8" s="25"/>
      <c r="N8" s="147" t="s">
        <v>35</v>
      </c>
    </row>
    <row r="9" spans="2:28" ht="52.5" customHeight="1" x14ac:dyDescent="0.75">
      <c r="B9" s="121" t="s">
        <v>220</v>
      </c>
      <c r="D9" s="13">
        <v>7200</v>
      </c>
      <c r="F9" s="13">
        <v>972770</v>
      </c>
      <c r="H9" s="13">
        <v>1000000</v>
      </c>
      <c r="J9" s="124">
        <v>2.8000000000000001E-2</v>
      </c>
      <c r="L9" s="122">
        <v>7200000000</v>
      </c>
      <c r="N9" s="13" t="s">
        <v>229</v>
      </c>
    </row>
    <row r="10" spans="2:28" ht="52.5" customHeight="1" x14ac:dyDescent="0.75">
      <c r="B10" s="121" t="s">
        <v>111</v>
      </c>
      <c r="D10" s="13">
        <v>26287</v>
      </c>
      <c r="F10" s="13">
        <v>649430</v>
      </c>
      <c r="H10" s="13">
        <v>675407</v>
      </c>
      <c r="J10" s="124">
        <v>0.04</v>
      </c>
      <c r="L10" s="122">
        <v>17754423809</v>
      </c>
      <c r="N10" s="13" t="s">
        <v>229</v>
      </c>
    </row>
    <row r="11" spans="2:28" ht="52.5" customHeight="1" x14ac:dyDescent="0.75">
      <c r="B11" s="121" t="s">
        <v>114</v>
      </c>
      <c r="D11" s="13">
        <v>27310</v>
      </c>
      <c r="F11" s="13">
        <v>626470</v>
      </c>
      <c r="H11" s="13">
        <v>651529</v>
      </c>
      <c r="J11" s="124">
        <v>0.04</v>
      </c>
      <c r="L11" s="122">
        <v>17793256990</v>
      </c>
      <c r="N11" s="13" t="s">
        <v>229</v>
      </c>
    </row>
    <row r="12" spans="2:28" ht="52.5" customHeight="1" x14ac:dyDescent="0.75">
      <c r="B12" s="121" t="s">
        <v>107</v>
      </c>
      <c r="D12" s="13">
        <v>7</v>
      </c>
      <c r="F12" s="13">
        <v>616200</v>
      </c>
      <c r="H12" s="13">
        <v>640848</v>
      </c>
      <c r="J12" s="124">
        <v>0.04</v>
      </c>
      <c r="L12" s="122">
        <v>4485936</v>
      </c>
      <c r="N12" s="13" t="s">
        <v>229</v>
      </c>
    </row>
    <row r="13" spans="2:28" ht="52.5" customHeight="1" x14ac:dyDescent="0.75">
      <c r="B13" s="121" t="s">
        <v>179</v>
      </c>
      <c r="D13" s="13">
        <v>17400</v>
      </c>
      <c r="F13" s="13">
        <v>636520</v>
      </c>
      <c r="H13" s="13">
        <v>661981</v>
      </c>
      <c r="J13" s="124">
        <v>0.04</v>
      </c>
      <c r="L13" s="122">
        <v>11518469400</v>
      </c>
      <c r="N13" s="13" t="s">
        <v>229</v>
      </c>
    </row>
    <row r="14" spans="2:28" ht="52.5" customHeight="1" x14ac:dyDescent="0.75">
      <c r="B14" s="121" t="s">
        <v>109</v>
      </c>
      <c r="D14" s="13">
        <v>14991</v>
      </c>
      <c r="F14" s="13">
        <v>663360</v>
      </c>
      <c r="H14" s="13">
        <v>689894</v>
      </c>
      <c r="J14" s="124">
        <v>0.04</v>
      </c>
      <c r="L14" s="122">
        <v>10342200954</v>
      </c>
      <c r="N14" s="13" t="s">
        <v>229</v>
      </c>
    </row>
    <row r="15" spans="2:28" ht="52.5" customHeight="1" x14ac:dyDescent="0.75">
      <c r="B15" s="121" t="s">
        <v>116</v>
      </c>
      <c r="D15" s="13">
        <v>61</v>
      </c>
      <c r="F15" s="13">
        <v>609400</v>
      </c>
      <c r="H15" s="13">
        <v>633776</v>
      </c>
      <c r="J15" s="124">
        <v>0.04</v>
      </c>
      <c r="L15" s="122">
        <v>38660336</v>
      </c>
      <c r="N15" s="13" t="s">
        <v>229</v>
      </c>
    </row>
    <row r="16" spans="2:28" ht="52.5" customHeight="1" x14ac:dyDescent="0.75">
      <c r="B16" s="121" t="s">
        <v>140</v>
      </c>
      <c r="D16" s="13">
        <v>19650</v>
      </c>
      <c r="F16" s="13">
        <v>607870</v>
      </c>
      <c r="H16" s="13">
        <v>632185</v>
      </c>
      <c r="J16" s="124">
        <v>0.04</v>
      </c>
      <c r="L16" s="122">
        <v>12422435250</v>
      </c>
      <c r="N16" s="13" t="s">
        <v>229</v>
      </c>
    </row>
    <row r="17" spans="2:14" ht="52.5" customHeight="1" x14ac:dyDescent="0.75">
      <c r="B17" s="121" t="s">
        <v>208</v>
      </c>
      <c r="D17" s="13">
        <v>30600</v>
      </c>
      <c r="F17" s="13">
        <v>979240</v>
      </c>
      <c r="H17" s="13">
        <v>1000000</v>
      </c>
      <c r="J17" s="124">
        <v>2.12E-2</v>
      </c>
      <c r="L17" s="122">
        <v>30600000000</v>
      </c>
      <c r="N17" s="13" t="s">
        <v>229</v>
      </c>
    </row>
    <row r="18" spans="2:14" ht="30" x14ac:dyDescent="0.75">
      <c r="B18" s="121" t="s">
        <v>204</v>
      </c>
      <c r="D18" s="13">
        <v>47500</v>
      </c>
      <c r="F18" s="13">
        <v>980000</v>
      </c>
      <c r="H18" s="13">
        <v>1000000</v>
      </c>
      <c r="J18" s="124">
        <v>2.0400000000000001E-2</v>
      </c>
      <c r="L18" s="122">
        <v>47500000000</v>
      </c>
      <c r="N18" s="13" t="s">
        <v>230</v>
      </c>
    </row>
    <row r="19" spans="2:14" ht="20.25" customHeight="1" x14ac:dyDescent="0.6">
      <c r="B19" s="114"/>
      <c r="D19" s="115"/>
      <c r="E19" s="103"/>
      <c r="F19" s="115"/>
      <c r="G19" s="103"/>
      <c r="H19" s="116"/>
      <c r="J19" s="114"/>
      <c r="L19" s="115"/>
      <c r="N19" s="114"/>
    </row>
    <row r="20" spans="2:14" ht="31.5" customHeight="1" thickBot="1" x14ac:dyDescent="0.9">
      <c r="B20" s="100" t="s">
        <v>91</v>
      </c>
      <c r="D20" s="101"/>
      <c r="E20" s="102"/>
      <c r="F20" s="101">
        <f>SUM(F9:F19)</f>
        <v>7341260</v>
      </c>
      <c r="G20" s="102"/>
      <c r="H20" s="101">
        <f>SUM(H9:H19)</f>
        <v>7585620</v>
      </c>
      <c r="I20" s="99"/>
      <c r="J20" s="123">
        <f>SUM(J9:J18)</f>
        <v>0.34960000000000002</v>
      </c>
      <c r="K20" s="99"/>
      <c r="L20" s="101">
        <f>SUM(L9:L19)</f>
        <v>155173932675</v>
      </c>
      <c r="M20" s="99"/>
      <c r="N20" s="98"/>
    </row>
    <row r="21" spans="2:14" ht="21.75" thickTop="1" x14ac:dyDescent="0.6"/>
    <row r="31" spans="2:14" ht="30" x14ac:dyDescent="0.75">
      <c r="H31" s="64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4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7"/>
  <sheetViews>
    <sheetView rightToLeft="1" workbookViewId="0">
      <selection activeCell="H13" sqref="H13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25" t="s">
        <v>139</v>
      </c>
      <c r="C2" s="125"/>
      <c r="D2" s="125"/>
      <c r="E2" s="125"/>
      <c r="F2" s="125"/>
      <c r="G2" s="125"/>
      <c r="H2" s="125"/>
    </row>
    <row r="3" spans="2:28" ht="30" x14ac:dyDescent="0.55000000000000004">
      <c r="B3" s="125" t="s">
        <v>53</v>
      </c>
      <c r="C3" s="125"/>
      <c r="D3" s="125"/>
      <c r="E3" s="125"/>
      <c r="F3" s="125"/>
      <c r="G3" s="125"/>
      <c r="H3" s="125"/>
    </row>
    <row r="4" spans="2:28" ht="30" x14ac:dyDescent="0.55000000000000004">
      <c r="B4" s="125" t="s">
        <v>237</v>
      </c>
      <c r="C4" s="125"/>
      <c r="D4" s="125"/>
      <c r="E4" s="125"/>
      <c r="F4" s="125"/>
      <c r="G4" s="125"/>
      <c r="H4" s="125"/>
    </row>
    <row r="5" spans="2:28" ht="64.5" customHeight="1" x14ac:dyDescent="0.55000000000000004"/>
    <row r="6" spans="2:28" ht="30" x14ac:dyDescent="0.55000000000000004">
      <c r="B6" s="14" t="s">
        <v>130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49" t="s">
        <v>57</v>
      </c>
      <c r="C8" s="45"/>
      <c r="D8" s="149" t="s">
        <v>45</v>
      </c>
      <c r="E8" s="45"/>
      <c r="F8" s="149" t="s">
        <v>79</v>
      </c>
      <c r="G8" s="45"/>
      <c r="H8" s="149" t="s">
        <v>11</v>
      </c>
    </row>
    <row r="9" spans="2:28" s="4" customFormat="1" x14ac:dyDescent="0.55000000000000004">
      <c r="B9" s="4" t="s">
        <v>89</v>
      </c>
      <c r="D9" s="104">
        <v>10211144167</v>
      </c>
      <c r="F9" s="47">
        <v>1.107</v>
      </c>
      <c r="G9" s="6"/>
      <c r="H9" s="47">
        <v>1.7000000000000001E-2</v>
      </c>
    </row>
    <row r="10" spans="2:28" s="4" customFormat="1" x14ac:dyDescent="0.55000000000000004">
      <c r="B10" s="4" t="s">
        <v>90</v>
      </c>
      <c r="D10" s="104">
        <v>4505277511</v>
      </c>
      <c r="F10" s="47">
        <v>0.4884</v>
      </c>
      <c r="G10" s="6"/>
      <c r="H10" s="47">
        <v>7.4999999999999997E-3</v>
      </c>
    </row>
    <row r="11" spans="2:28" s="4" customFormat="1" x14ac:dyDescent="0.55000000000000004">
      <c r="B11" s="4" t="s">
        <v>88</v>
      </c>
      <c r="D11" s="104">
        <v>-1082008818</v>
      </c>
      <c r="F11" s="47">
        <v>-0.1173</v>
      </c>
      <c r="G11" s="6"/>
      <c r="H11" s="47">
        <v>-1.8E-3</v>
      </c>
    </row>
    <row r="12" spans="2:28" ht="24.75" thickBot="1" x14ac:dyDescent="0.65">
      <c r="B12" s="32" t="s">
        <v>91</v>
      </c>
      <c r="D12" s="105">
        <f>SUM(D9:D11)</f>
        <v>13634412860</v>
      </c>
      <c r="E12" s="26"/>
      <c r="F12" s="78">
        <f>SUM(F9:F11)</f>
        <v>1.4781</v>
      </c>
      <c r="G12" s="72"/>
      <c r="H12" s="79">
        <f>SUM(H9:H11)</f>
        <v>2.2700000000000001E-2</v>
      </c>
    </row>
    <row r="13" spans="2:28" ht="21.75" thickTop="1" x14ac:dyDescent="0.55000000000000004">
      <c r="D13" s="3"/>
    </row>
    <row r="17" spans="4:4" ht="27" customHeight="1" x14ac:dyDescent="0.75">
      <c r="D17" s="65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2022-06-26T07:43:50Z</cp:lastPrinted>
  <dcterms:created xsi:type="dcterms:W3CDTF">2021-12-28T12:49:50Z</dcterms:created>
  <dcterms:modified xsi:type="dcterms:W3CDTF">2022-07-27T12:10:08Z</dcterms:modified>
</cp:coreProperties>
</file>