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خرداد 1401\پایدار\"/>
    </mc:Choice>
  </mc:AlternateContent>
  <xr:revisionPtr revIDLastSave="0" documentId="13_ncr:1_{B2E33E14-A7A5-421D-91C4-5A28ABD14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سهام!$C$11:$AA$26</definedName>
    <definedName name="_xlnm.Print_Area" localSheetId="4">'اوراق مشارکت'!$A$1:$AR$37</definedName>
    <definedName name="_xlnm.Print_Area" localSheetId="1">'سرمایه گذاری ها'!$A$1:$AB$24</definedName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5" l="1"/>
  <c r="F11" i="15"/>
  <c r="F9" i="15"/>
  <c r="F12" i="15" s="1"/>
  <c r="D12" i="15"/>
  <c r="T13" i="8"/>
  <c r="R13" i="8"/>
  <c r="P13" i="8"/>
  <c r="N13" i="8"/>
  <c r="L13" i="8"/>
  <c r="J13" i="8"/>
  <c r="P29" i="12"/>
  <c r="D27" i="11"/>
  <c r="F27" i="11"/>
  <c r="H27" i="11"/>
  <c r="J27" i="11"/>
  <c r="L27" i="11"/>
  <c r="N27" i="11"/>
  <c r="P27" i="11"/>
  <c r="R27" i="11"/>
  <c r="T27" i="11"/>
  <c r="V27" i="11"/>
  <c r="N33" i="10"/>
  <c r="J39" i="9"/>
  <c r="L39" i="9"/>
  <c r="N39" i="9"/>
  <c r="P39" i="9"/>
  <c r="R39" i="9"/>
  <c r="D39" i="9"/>
  <c r="F39" i="9"/>
  <c r="H39" i="9"/>
  <c r="G27" i="1"/>
  <c r="I27" i="1"/>
  <c r="K27" i="1"/>
  <c r="M27" i="1"/>
  <c r="S27" i="1"/>
  <c r="U27" i="1"/>
  <c r="W27" i="1"/>
  <c r="Y27" i="1"/>
  <c r="AA27" i="1"/>
  <c r="P30" i="3"/>
  <c r="R30" i="3"/>
  <c r="T30" i="3"/>
  <c r="V30" i="3"/>
  <c r="X30" i="3"/>
  <c r="Z30" i="3"/>
  <c r="AB30" i="3"/>
  <c r="AD30" i="3"/>
  <c r="AH30" i="3"/>
  <c r="AJ30" i="3"/>
  <c r="AL30" i="3"/>
  <c r="J32" i="13"/>
  <c r="F32" i="13"/>
  <c r="D29" i="12"/>
  <c r="F29" i="12"/>
  <c r="H29" i="12"/>
  <c r="J29" i="12"/>
  <c r="L29" i="12"/>
  <c r="N29" i="12"/>
  <c r="R29" i="12"/>
  <c r="D33" i="10"/>
  <c r="F33" i="10"/>
  <c r="H33" i="10"/>
  <c r="J33" i="10"/>
  <c r="L33" i="10"/>
  <c r="P33" i="10"/>
  <c r="R33" i="10"/>
  <c r="J32" i="7"/>
  <c r="N32" i="7"/>
  <c r="P32" i="7"/>
  <c r="T32" i="7"/>
  <c r="L33" i="6"/>
  <c r="N33" i="6"/>
  <c r="P33" i="6"/>
  <c r="R33" i="6"/>
  <c r="T33" i="6"/>
  <c r="J10" i="4"/>
  <c r="L10" i="4"/>
  <c r="H12" i="15"/>
  <c r="O13" i="16" l="1"/>
  <c r="AB17" i="5"/>
  <c r="M15" i="16" s="1"/>
  <c r="O12" i="16"/>
  <c r="F14" i="14"/>
  <c r="D14" i="14"/>
  <c r="L32" i="7"/>
  <c r="E13" i="16"/>
  <c r="G13" i="16" s="1"/>
  <c r="I13" i="16"/>
  <c r="K13" i="16"/>
  <c r="M12" i="16"/>
  <c r="G12" i="16"/>
  <c r="E12" i="16"/>
  <c r="G14" i="16"/>
  <c r="E14" i="16"/>
  <c r="Z17" i="5"/>
  <c r="X17" i="5"/>
  <c r="K15" i="16" s="1"/>
  <c r="V17" i="5"/>
  <c r="L17" i="5"/>
  <c r="N17" i="5"/>
  <c r="E15" i="16" s="1"/>
  <c r="P17" i="5"/>
  <c r="G15" i="16" s="1"/>
  <c r="R17" i="5"/>
  <c r="T17" i="5"/>
  <c r="I15" i="16" s="1"/>
  <c r="AD17" i="5"/>
  <c r="O15" i="16" s="1"/>
  <c r="I14" i="16"/>
  <c r="O27" i="1"/>
  <c r="Q27" i="1"/>
  <c r="K14" i="16" s="1"/>
  <c r="R27" i="1"/>
  <c r="M14" i="16"/>
  <c r="O14" i="16"/>
  <c r="K12" i="16"/>
  <c r="I12" i="16"/>
  <c r="R32" i="7"/>
  <c r="P17" i="16"/>
  <c r="N17" i="16"/>
  <c r="L17" i="16"/>
  <c r="J17" i="16"/>
  <c r="H17" i="16"/>
  <c r="F17" i="16"/>
  <c r="D17" i="16"/>
  <c r="G17" i="16" l="1"/>
  <c r="O17" i="16"/>
  <c r="Q17" i="16" s="1"/>
  <c r="E17" i="16"/>
  <c r="M13" i="16"/>
  <c r="M17" i="16" s="1"/>
  <c r="K17" i="16"/>
  <c r="I17" i="16"/>
  <c r="Q16" i="16" l="1"/>
  <c r="Q12" i="16"/>
  <c r="Q13" i="16"/>
  <c r="Q15" i="16"/>
  <c r="Q14" i="16"/>
  <c r="AF17" i="5" l="1"/>
</calcChain>
</file>

<file path=xl/sharedStrings.xml><?xml version="1.0" encoding="utf-8"?>
<sst xmlns="http://schemas.openxmlformats.org/spreadsheetml/2006/main" count="963" uniqueCount="246">
  <si>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</si>
  <si>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</si>
  <si>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</si>
  <si>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</si>
  <si>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</si>
  <si>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</si>
  <si>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</si>
  <si>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</si>
  <si>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</si>
  <si>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</si>
  <si>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</si>
  <si>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</si>
  <si>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</si>
  <si>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</si>
  <si>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</si>
  <si>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</si>
  <si>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</si>
  <si>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</si>
  <si>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</si>
  <si>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</si>
  <si>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</si>
  <si>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</si>
  <si>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</si>
  <si>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</si>
  <si>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</si>
  <si>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</si>
  <si>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</si>
  <si>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</si>
  <si>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</si>
  <si>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</si>
  <si>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</si>
  <si>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</si>
  <si>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</si>
  <si>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</si>
  <si>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</si>
  <si>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</si>
  <si>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</si>
  <si>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</si>
  <si>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</si>
  <si>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</si>
  <si>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</si>
  <si>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</si>
  <si>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</si>
  <si>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</si>
  <si>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</si>
  <si>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</si>
  <si>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</si>
  <si>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</si>
  <si>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</si>
  <si>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</si>
  <si>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</si>
  <si>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</si>
  <si>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</si>
  <si>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</si>
  <si>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</si>
  <si>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</si>
  <si>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</si>
  <si>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</si>
  <si>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</si>
  <si>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</si>
  <si>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</si>
  <si>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</si>
  <si>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</si>
  <si>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</si>
  <si>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</si>
  <si>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</si>
  <si>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</si>
  <si>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</si>
  <si>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</si>
  <si>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</si>
  <si>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</si>
  <si>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</si>
  <si>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</si>
  <si>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</si>
  <si>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</si>
  <si>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</si>
  <si>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</si>
  <si>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</si>
  <si>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</si>
  <si>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</si>
  <si>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</si>
  <si>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</si>
  <si>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</si>
  <si>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</si>
  <si>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</si>
  <si>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</si>
  <si>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</si>
  <si>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</si>
  <si>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</si>
  <si>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</si>
  <si>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</si>
  <si>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</si>
  <si>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</si>
  <si>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</si>
  <si>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</si>
  <si>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</si>
  <si>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</si>
  <si>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</si>
  <si>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</si>
  <si>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</si>
  <si>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</si>
  <si>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</si>
  <si>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</si>
  <si>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</si>
  <si>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</si>
  <si>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</si>
  <si>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</si>
  <si>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</si>
  <si>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</si>
  <si>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</si>
  <si>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</si>
  <si>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</si>
  <si>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</si>
  <si>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</si>
  <si>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</si>
  <si>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</si>
  <si>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</si>
  <si>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</si>
  <si>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</si>
  <si>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</si>
  <si>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</si>
  <si>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</si>
  <si>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</si>
  <si>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</si>
  <si>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</si>
  <si>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</si>
  <si>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</si>
  <si>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</si>
  <si>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</si>
  <si>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</si>
  <si>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</si>
  <si>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</si>
  <si>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</si>
  <si>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</si>
  <si>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</si>
  <si>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</si>
  <si>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</si>
  <si>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</si>
  <si>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</si>
  <si>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</si>
  <si>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</si>
  <si>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</si>
  <si>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</si>
  <si>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</si>
  <si>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</si>
  <si>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</si>
  <si>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</si>
  <si>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</si>
  <si>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</si>
  <si>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</si>
  <si>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</si>
  <si>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</si>
  <si>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</si>
  <si>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</si>
  <si>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</si>
  <si>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</si>
  <si>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</si>
  <si>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</si>
  <si>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</si>
  <si>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</si>
  <si>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</si>
  <si>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</si>
  <si>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</si>
  <si>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</si>
  <si>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</si>
  <si>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</si>
  <si>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</si>
  <si>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</si>
  <si>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</si>
  <si>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</si>
  <si>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</si>
  <si>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</si>
  <si>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</si>
  <si>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</si>
  <si>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</si>
  <si>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</si>
  <si>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</si>
  <si>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</si>
  <si>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</si>
  <si>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</si>
  <si>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1400/01/14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</si>
  <si>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</si>
  <si>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</si>
  <si>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</si>
  <si>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</si>
  <si>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1398/07/13</t>
  </si>
  <si>
    <t>1401/04/06</t>
  </si>
  <si>
    <t>اسنادخزانه-م14بودجه98-010318</t>
  </si>
  <si>
    <t>1398/08/11</t>
  </si>
  <si>
    <t>1401/03/18</t>
  </si>
  <si>
    <t>اسنادخزانه-م18بودجه99-010323</t>
  </si>
  <si>
    <t>1401/03/23</t>
  </si>
  <si>
    <t>اسناد خزانه-م10بودجه00-031115</t>
  </si>
  <si>
    <t xml:space="preserve">گواهی سپرده بانک دی به تاریخ 1403/02/11 </t>
  </si>
  <si>
    <t>1403/02/11</t>
  </si>
  <si>
    <t>0403339375002</t>
  </si>
  <si>
    <t>1401/02/11</t>
  </si>
  <si>
    <t>0403334459003</t>
  </si>
  <si>
    <t>0403393597000</t>
  </si>
  <si>
    <t>1401/02/28</t>
  </si>
  <si>
    <t>40106946997601</t>
  </si>
  <si>
    <t>1401/02/20</t>
  </si>
  <si>
    <t>1401/02/17</t>
  </si>
  <si>
    <t>برای ماه منتهی به 1401/03/31</t>
  </si>
  <si>
    <t>1401/03/31</t>
  </si>
  <si>
    <t>0.00%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</si>
  <si>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</si>
  <si>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</si>
  <si>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</si>
  <si>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</si>
  <si>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</si>
  <si>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</si>
  <si>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</si>
  <si>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</si>
  <si>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</si>
  <si>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</si>
  <si>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</si>
  <si>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1399/09/01</t>
  </si>
  <si>
    <t>1401/06/21</t>
  </si>
  <si>
    <t>مرابحه عام دولت104-ش.خ020303</t>
  </si>
  <si>
    <t>1402/03/03</t>
  </si>
  <si>
    <t>مرابحه عام دولت69-ش.خ0310</t>
  </si>
  <si>
    <t>1399/10/21</t>
  </si>
  <si>
    <t>1403/10/21</t>
  </si>
  <si>
    <t>گواهی سپرده بانک دی به تاریخ1403/03/19</t>
  </si>
  <si>
    <t>1403/03/19</t>
  </si>
  <si>
    <t>0403425074008</t>
  </si>
  <si>
    <t>1401/03/04</t>
  </si>
  <si>
    <t>40106964403601</t>
  </si>
  <si>
    <t>11491213963201</t>
  </si>
  <si>
    <t>1401/03/30</t>
  </si>
  <si>
    <t>1401/03/28</t>
  </si>
  <si>
    <t>8.34%</t>
  </si>
  <si>
    <t>-16.86%</t>
  </si>
  <si>
    <t>-1.18%</t>
  </si>
  <si>
    <t>11.71%</t>
  </si>
  <si>
    <t>-26.57%</t>
  </si>
  <si>
    <t>-3.17%</t>
  </si>
  <si>
    <t>1.27%</t>
  </si>
  <si>
    <t>-0.48%</t>
  </si>
  <si>
    <t>-2.47%</t>
  </si>
  <si>
    <t>-4.39%</t>
  </si>
  <si>
    <t>-14.85%</t>
  </si>
  <si>
    <t>-4.06%</t>
  </si>
  <si>
    <t>0.70%</t>
  </si>
  <si>
    <t>1401/02/31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</si>
</sst>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0" fontId="2" fillId="0" borderId="0" xfId="0" applyFont="1" applyBorder="1"/>
    <xf numFmtId="10" fontId="4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5" fontId="21" fillId="0" borderId="4" xfId="1" applyNumberFormat="1" applyFont="1" applyBorder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165" fontId="20" fillId="0" borderId="0" xfId="1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457201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A8167C-6254-F465-55D3-8430AB62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51799" y="0"/>
          <a:ext cx="769620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="90" zoomScaleNormal="100" zoomScaleSheetLayoutView="90" workbookViewId="0">
      <selection activeCell="Q32" sqref="Q32"/>
    </sheetView>
  </sheetViews>
  <sheetFormatPr defaultRowHeight="15" x14ac:dyDescent="0.25"/>
  <sheetData/>
  <pageMargins left="0.7" right="0.7" top="0.75" bottom="0.75" header="0.3" footer="0.3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5"/>
  <sheetViews>
    <sheetView rightToLeft="1" topLeftCell="A13" workbookViewId="0">
      <selection activeCell="B10" sqref="B10:T30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1.28515625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64" t="s">
        <v>139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2:28" ht="27" customHeight="1" x14ac:dyDescent="0.25">
      <c r="B3" s="164" t="s">
        <v>53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2:28" ht="27" customHeight="1" x14ac:dyDescent="0.25">
      <c r="B4" s="164" t="s">
        <v>203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63" t="s">
        <v>54</v>
      </c>
      <c r="C8" s="163" t="s">
        <v>54</v>
      </c>
      <c r="D8" s="163" t="s">
        <v>54</v>
      </c>
      <c r="E8" s="163" t="s">
        <v>54</v>
      </c>
      <c r="F8" s="163" t="s">
        <v>54</v>
      </c>
      <c r="G8" s="163" t="s">
        <v>54</v>
      </c>
      <c r="H8" s="163" t="s">
        <v>54</v>
      </c>
      <c r="J8" s="163" t="s">
        <v>55</v>
      </c>
      <c r="K8" s="163" t="s">
        <v>55</v>
      </c>
      <c r="L8" s="163" t="s">
        <v>55</v>
      </c>
      <c r="M8" s="163" t="s">
        <v>55</v>
      </c>
      <c r="N8" s="163" t="s">
        <v>55</v>
      </c>
      <c r="P8" s="163" t="s">
        <v>56</v>
      </c>
      <c r="Q8" s="163" t="s">
        <v>56</v>
      </c>
      <c r="R8" s="163" t="s">
        <v>56</v>
      </c>
      <c r="S8" s="163" t="s">
        <v>56</v>
      </c>
      <c r="T8" s="163" t="s">
        <v>56</v>
      </c>
    </row>
    <row r="9" spans="2:28" s="39" customFormat="1" ht="58.5" customHeight="1" x14ac:dyDescent="0.25">
      <c r="B9" s="162" t="s">
        <v>57</v>
      </c>
      <c r="C9" s="42"/>
      <c r="D9" s="162" t="s">
        <v>58</v>
      </c>
      <c r="E9" s="42"/>
      <c r="F9" s="162" t="s">
        <v>28</v>
      </c>
      <c r="G9" s="42"/>
      <c r="H9" s="162" t="s">
        <v>29</v>
      </c>
      <c r="J9" s="162" t="s">
        <v>59</v>
      </c>
      <c r="K9" s="42"/>
      <c r="L9" s="162" t="s">
        <v>60</v>
      </c>
      <c r="M9" s="42"/>
      <c r="N9" s="162" t="s">
        <v>61</v>
      </c>
      <c r="P9" s="162" t="s">
        <v>59</v>
      </c>
      <c r="Q9" s="42"/>
      <c r="R9" s="162" t="s">
        <v>60</v>
      </c>
      <c r="S9" s="42"/>
      <c r="T9" s="162" t="s">
        <v>61</v>
      </c>
    </row>
    <row r="10" spans="2:28" s="37" customFormat="1" ht="21.75" customHeight="1" x14ac:dyDescent="0.25">
      <c r="B10" s="37" t="s">
        <v>118</v>
      </c>
      <c r="D10" s="38" t="s">
        <v>62</v>
      </c>
      <c r="F10" s="37" t="s">
        <v>120</v>
      </c>
      <c r="H10" s="38">
        <v>18</v>
      </c>
      <c r="J10" s="40">
        <v>1484231640</v>
      </c>
      <c r="K10" s="41"/>
      <c r="L10" s="40" t="s">
        <v>62</v>
      </c>
      <c r="M10" s="41"/>
      <c r="N10" s="40">
        <v>1484231640</v>
      </c>
      <c r="O10" s="41"/>
      <c r="P10" s="40">
        <v>4433152173</v>
      </c>
      <c r="Q10" s="41"/>
      <c r="R10" s="40" t="s">
        <v>62</v>
      </c>
      <c r="S10" s="41"/>
      <c r="T10" s="40">
        <v>4433152173</v>
      </c>
    </row>
    <row r="11" spans="2:28" s="37" customFormat="1" ht="21.75" customHeight="1" x14ac:dyDescent="0.25">
      <c r="B11" s="37" t="s">
        <v>126</v>
      </c>
      <c r="D11" s="38">
        <v>23</v>
      </c>
      <c r="F11" s="37" t="s">
        <v>62</v>
      </c>
      <c r="H11" s="38">
        <v>18</v>
      </c>
      <c r="J11" s="40">
        <v>343232881</v>
      </c>
      <c r="K11" s="41"/>
      <c r="L11" s="40">
        <v>-1194655</v>
      </c>
      <c r="M11" s="41"/>
      <c r="N11" s="40">
        <v>344427536</v>
      </c>
      <c r="O11" s="41"/>
      <c r="P11" s="40">
        <v>1152520602</v>
      </c>
      <c r="Q11" s="41"/>
      <c r="R11" s="40">
        <v>0</v>
      </c>
      <c r="S11" s="41"/>
      <c r="T11" s="40">
        <v>1152520602</v>
      </c>
    </row>
    <row r="12" spans="2:28" s="37" customFormat="1" ht="21.75" customHeight="1" x14ac:dyDescent="0.25">
      <c r="B12" s="37" t="s">
        <v>49</v>
      </c>
      <c r="D12" s="38">
        <v>29</v>
      </c>
      <c r="F12" s="37" t="s">
        <v>62</v>
      </c>
      <c r="H12" s="38">
        <v>18</v>
      </c>
      <c r="J12" s="40">
        <v>664219178</v>
      </c>
      <c r="K12" s="41"/>
      <c r="L12" s="40">
        <v>264225</v>
      </c>
      <c r="M12" s="41"/>
      <c r="N12" s="40">
        <v>663954953</v>
      </c>
      <c r="O12" s="41"/>
      <c r="P12" s="40">
        <v>701698630</v>
      </c>
      <c r="Q12" s="41"/>
      <c r="R12" s="40">
        <v>792675</v>
      </c>
      <c r="S12" s="41"/>
      <c r="T12" s="40">
        <v>700905955</v>
      </c>
    </row>
    <row r="13" spans="2:28" s="37" customFormat="1" ht="21.75" customHeight="1" x14ac:dyDescent="0.25">
      <c r="B13" s="37" t="s">
        <v>122</v>
      </c>
      <c r="D13" s="38">
        <v>8</v>
      </c>
      <c r="F13" s="37" t="s">
        <v>62</v>
      </c>
      <c r="H13" s="38">
        <v>18</v>
      </c>
      <c r="J13" s="40">
        <v>218493150</v>
      </c>
      <c r="K13" s="41"/>
      <c r="L13" s="40">
        <v>24224</v>
      </c>
      <c r="M13" s="41"/>
      <c r="N13" s="40">
        <v>218468926</v>
      </c>
      <c r="O13" s="41"/>
      <c r="P13" s="40">
        <v>635616434</v>
      </c>
      <c r="Q13" s="41"/>
      <c r="R13" s="40">
        <v>605605</v>
      </c>
      <c r="S13" s="41"/>
      <c r="T13" s="40">
        <v>635010829</v>
      </c>
    </row>
    <row r="14" spans="2:28" s="37" customFormat="1" ht="21.75" customHeight="1" x14ac:dyDescent="0.25">
      <c r="B14" s="37" t="s">
        <v>122</v>
      </c>
      <c r="D14" s="38">
        <v>4</v>
      </c>
      <c r="F14" s="37" t="s">
        <v>62</v>
      </c>
      <c r="H14" s="38">
        <v>18</v>
      </c>
      <c r="J14" s="40">
        <v>466027371</v>
      </c>
      <c r="K14" s="41"/>
      <c r="L14" s="40">
        <v>917477</v>
      </c>
      <c r="M14" s="41"/>
      <c r="N14" s="40">
        <v>465109894</v>
      </c>
      <c r="O14" s="41"/>
      <c r="P14" s="40">
        <v>466027371</v>
      </c>
      <c r="Q14" s="41"/>
      <c r="R14" s="40">
        <v>917477</v>
      </c>
      <c r="S14" s="41"/>
      <c r="T14" s="40">
        <v>465109894</v>
      </c>
    </row>
    <row r="15" spans="2:28" s="37" customFormat="1" ht="21.75" customHeight="1" x14ac:dyDescent="0.25">
      <c r="B15" s="37" t="s">
        <v>49</v>
      </c>
      <c r="D15" s="38">
        <v>4</v>
      </c>
      <c r="F15" s="37" t="s">
        <v>62</v>
      </c>
      <c r="H15" s="38">
        <v>18</v>
      </c>
      <c r="J15" s="40">
        <v>466027371</v>
      </c>
      <c r="K15" s="41"/>
      <c r="L15" s="40">
        <v>917477</v>
      </c>
      <c r="M15" s="41"/>
      <c r="N15" s="40">
        <v>465109894</v>
      </c>
      <c r="O15" s="41"/>
      <c r="P15" s="40">
        <v>466027371</v>
      </c>
      <c r="Q15" s="41"/>
      <c r="R15" s="40">
        <v>917477</v>
      </c>
      <c r="S15" s="41"/>
      <c r="T15" s="40">
        <v>465109894</v>
      </c>
    </row>
    <row r="16" spans="2:28" s="37" customFormat="1" ht="21.75" customHeight="1" x14ac:dyDescent="0.25">
      <c r="B16" s="37" t="s">
        <v>213</v>
      </c>
      <c r="D16" s="38" t="s">
        <v>62</v>
      </c>
      <c r="F16" s="37" t="s">
        <v>215</v>
      </c>
      <c r="H16" s="38">
        <v>18</v>
      </c>
      <c r="J16" s="40">
        <v>361558532</v>
      </c>
      <c r="K16" s="41"/>
      <c r="L16" s="40" t="s">
        <v>62</v>
      </c>
      <c r="M16" s="41"/>
      <c r="N16" s="40">
        <v>361558532</v>
      </c>
      <c r="O16" s="41"/>
      <c r="P16" s="40">
        <v>361558532</v>
      </c>
      <c r="Q16" s="41"/>
      <c r="R16" s="40" t="s">
        <v>62</v>
      </c>
      <c r="S16" s="41"/>
      <c r="T16" s="40">
        <v>361558532</v>
      </c>
    </row>
    <row r="17" spans="2:20" s="37" customFormat="1" ht="21.75" customHeight="1" x14ac:dyDescent="0.25">
      <c r="B17" s="37" t="s">
        <v>219</v>
      </c>
      <c r="D17" s="38" t="s">
        <v>62</v>
      </c>
      <c r="F17" s="37" t="s">
        <v>220</v>
      </c>
      <c r="H17" s="38">
        <v>18</v>
      </c>
      <c r="J17" s="40">
        <v>293676713</v>
      </c>
      <c r="K17" s="41"/>
      <c r="L17" s="40" t="s">
        <v>62</v>
      </c>
      <c r="M17" s="41"/>
      <c r="N17" s="40">
        <v>293676713</v>
      </c>
      <c r="O17" s="41"/>
      <c r="P17" s="40">
        <v>293676713</v>
      </c>
      <c r="Q17" s="41"/>
      <c r="R17" s="40" t="s">
        <v>62</v>
      </c>
      <c r="S17" s="41"/>
      <c r="T17" s="40">
        <v>293676713</v>
      </c>
    </row>
    <row r="18" spans="2:20" s="37" customFormat="1" ht="21.75" customHeight="1" x14ac:dyDescent="0.25">
      <c r="B18" s="37" t="s">
        <v>122</v>
      </c>
      <c r="D18" s="38">
        <v>28</v>
      </c>
      <c r="F18" s="37" t="s">
        <v>62</v>
      </c>
      <c r="H18" s="38">
        <v>18</v>
      </c>
      <c r="J18" s="40">
        <v>269589040</v>
      </c>
      <c r="K18" s="41"/>
      <c r="L18" s="40">
        <v>201504</v>
      </c>
      <c r="M18" s="41"/>
      <c r="N18" s="40">
        <v>269387536</v>
      </c>
      <c r="O18" s="41"/>
      <c r="P18" s="40">
        <v>291780820</v>
      </c>
      <c r="Q18" s="41"/>
      <c r="R18" s="40">
        <v>503759</v>
      </c>
      <c r="S18" s="41"/>
      <c r="T18" s="40">
        <v>291277061</v>
      </c>
    </row>
    <row r="19" spans="2:20" s="37" customFormat="1" ht="21.75" customHeight="1" x14ac:dyDescent="0.25">
      <c r="B19" s="37" t="s">
        <v>122</v>
      </c>
      <c r="D19" s="38">
        <v>11</v>
      </c>
      <c r="F19" s="37" t="s">
        <v>62</v>
      </c>
      <c r="H19" s="38">
        <v>18</v>
      </c>
      <c r="J19" s="40">
        <v>179726025</v>
      </c>
      <c r="K19" s="41"/>
      <c r="L19" s="40">
        <v>53215</v>
      </c>
      <c r="M19" s="41"/>
      <c r="N19" s="40">
        <v>179672810</v>
      </c>
      <c r="O19" s="41"/>
      <c r="P19" s="40">
        <v>278356145</v>
      </c>
      <c r="Q19" s="41"/>
      <c r="R19" s="40">
        <v>585363</v>
      </c>
      <c r="S19" s="41"/>
      <c r="T19" s="40">
        <v>277770782</v>
      </c>
    </row>
    <row r="20" spans="2:20" s="37" customFormat="1" ht="21.75" customHeight="1" x14ac:dyDescent="0.25">
      <c r="B20" s="37" t="s">
        <v>122</v>
      </c>
      <c r="D20" s="38">
        <v>11</v>
      </c>
      <c r="F20" s="37" t="s">
        <v>62</v>
      </c>
      <c r="H20" s="38">
        <v>18</v>
      </c>
      <c r="J20" s="40">
        <v>140725477</v>
      </c>
      <c r="K20" s="41"/>
      <c r="L20" s="40">
        <v>41667</v>
      </c>
      <c r="M20" s="41"/>
      <c r="N20" s="40">
        <v>140683810</v>
      </c>
      <c r="O20" s="41"/>
      <c r="P20" s="40">
        <v>217952857</v>
      </c>
      <c r="Q20" s="41"/>
      <c r="R20" s="40">
        <v>458339</v>
      </c>
      <c r="S20" s="41"/>
      <c r="T20" s="40">
        <v>217494518</v>
      </c>
    </row>
    <row r="21" spans="2:20" s="37" customFormat="1" ht="21.75" customHeight="1" x14ac:dyDescent="0.25">
      <c r="B21" s="37" t="s">
        <v>126</v>
      </c>
      <c r="D21" s="38">
        <v>30</v>
      </c>
      <c r="F21" s="37" t="s">
        <v>62</v>
      </c>
      <c r="H21" s="38">
        <v>18</v>
      </c>
      <c r="J21" s="40">
        <v>29095890</v>
      </c>
      <c r="K21" s="41"/>
      <c r="L21" s="40">
        <v>424184</v>
      </c>
      <c r="M21" s="41"/>
      <c r="N21" s="40">
        <v>28671706</v>
      </c>
      <c r="O21" s="41"/>
      <c r="P21" s="40">
        <v>29095890</v>
      </c>
      <c r="Q21" s="41"/>
      <c r="R21" s="40">
        <v>424184</v>
      </c>
      <c r="S21" s="41"/>
      <c r="T21" s="40">
        <v>28671706</v>
      </c>
    </row>
    <row r="22" spans="2:20" s="37" customFormat="1" ht="21.75" customHeight="1" x14ac:dyDescent="0.25">
      <c r="B22" s="37" t="s">
        <v>49</v>
      </c>
      <c r="D22" s="38">
        <v>27</v>
      </c>
      <c r="F22" s="37" t="s">
        <v>62</v>
      </c>
      <c r="H22" s="38">
        <v>0</v>
      </c>
      <c r="J22" s="40">
        <v>3956666</v>
      </c>
      <c r="K22" s="41"/>
      <c r="L22" s="40">
        <v>0</v>
      </c>
      <c r="M22" s="41"/>
      <c r="N22" s="40">
        <v>3956666</v>
      </c>
      <c r="O22" s="41"/>
      <c r="P22" s="40">
        <v>22914320</v>
      </c>
      <c r="Q22" s="41"/>
      <c r="R22" s="40">
        <v>0</v>
      </c>
      <c r="S22" s="41"/>
      <c r="T22" s="40">
        <v>22914320</v>
      </c>
    </row>
    <row r="23" spans="2:20" s="37" customFormat="1" ht="21.75" customHeight="1" x14ac:dyDescent="0.25">
      <c r="B23" s="37" t="s">
        <v>154</v>
      </c>
      <c r="D23" s="38">
        <v>13</v>
      </c>
      <c r="F23" s="37" t="s">
        <v>62</v>
      </c>
      <c r="H23" s="38">
        <v>0</v>
      </c>
      <c r="J23" s="40">
        <v>735328</v>
      </c>
      <c r="K23" s="41"/>
      <c r="L23" s="40">
        <v>0</v>
      </c>
      <c r="M23" s="41"/>
      <c r="N23" s="40">
        <v>735328</v>
      </c>
      <c r="O23" s="41"/>
      <c r="P23" s="40">
        <v>2421026</v>
      </c>
      <c r="Q23" s="41"/>
      <c r="R23" s="40">
        <v>0</v>
      </c>
      <c r="S23" s="41"/>
      <c r="T23" s="40">
        <v>2421026</v>
      </c>
    </row>
    <row r="24" spans="2:20" s="37" customFormat="1" ht="21.75" customHeight="1" x14ac:dyDescent="0.25">
      <c r="B24" s="37" t="s">
        <v>127</v>
      </c>
      <c r="D24" s="38">
        <v>21</v>
      </c>
      <c r="F24" s="37" t="s">
        <v>62</v>
      </c>
      <c r="H24" s="38">
        <v>0</v>
      </c>
      <c r="J24" s="40">
        <v>50692</v>
      </c>
      <c r="K24" s="41"/>
      <c r="L24" s="40">
        <v>0</v>
      </c>
      <c r="M24" s="41"/>
      <c r="N24" s="40">
        <v>50692</v>
      </c>
      <c r="O24" s="41"/>
      <c r="P24" s="40">
        <v>478326</v>
      </c>
      <c r="Q24" s="41"/>
      <c r="R24" s="40">
        <v>0</v>
      </c>
      <c r="S24" s="41"/>
      <c r="T24" s="40">
        <v>478326</v>
      </c>
    </row>
    <row r="25" spans="2:20" s="37" customFormat="1" ht="21.75" customHeight="1" x14ac:dyDescent="0.25">
      <c r="B25" s="37" t="s">
        <v>122</v>
      </c>
      <c r="D25" s="38">
        <v>18</v>
      </c>
      <c r="F25" s="37" t="s">
        <v>62</v>
      </c>
      <c r="H25" s="38">
        <v>0</v>
      </c>
      <c r="J25" s="40">
        <v>849</v>
      </c>
      <c r="K25" s="41"/>
      <c r="L25" s="40">
        <v>0</v>
      </c>
      <c r="M25" s="41"/>
      <c r="N25" s="40">
        <v>849</v>
      </c>
      <c r="O25" s="41"/>
      <c r="P25" s="40">
        <v>134181</v>
      </c>
      <c r="Q25" s="41"/>
      <c r="R25" s="40">
        <v>0</v>
      </c>
      <c r="S25" s="41"/>
      <c r="T25" s="40">
        <v>134181</v>
      </c>
    </row>
    <row r="26" spans="2:20" s="37" customFormat="1" ht="21.75" customHeight="1" x14ac:dyDescent="0.25">
      <c r="B26" s="37" t="s">
        <v>126</v>
      </c>
      <c r="D26" s="38">
        <v>23</v>
      </c>
      <c r="F26" s="37" t="s">
        <v>62</v>
      </c>
      <c r="H26" s="38">
        <v>0</v>
      </c>
      <c r="J26" s="40">
        <v>30922</v>
      </c>
      <c r="K26" s="41"/>
      <c r="L26" s="40">
        <v>0</v>
      </c>
      <c r="M26" s="41"/>
      <c r="N26" s="40">
        <v>30922</v>
      </c>
      <c r="O26" s="41"/>
      <c r="P26" s="40">
        <v>84580</v>
      </c>
      <c r="Q26" s="41"/>
      <c r="R26" s="40">
        <v>0</v>
      </c>
      <c r="S26" s="41"/>
      <c r="T26" s="40">
        <v>84580</v>
      </c>
    </row>
    <row r="27" spans="2:20" s="37" customFormat="1" ht="21.75" customHeight="1" x14ac:dyDescent="0.25">
      <c r="B27" s="37" t="s">
        <v>161</v>
      </c>
      <c r="D27" s="38">
        <v>17</v>
      </c>
      <c r="F27" s="37" t="s">
        <v>62</v>
      </c>
      <c r="H27" s="38">
        <v>0</v>
      </c>
      <c r="J27" s="40">
        <v>11960</v>
      </c>
      <c r="K27" s="41"/>
      <c r="L27" s="40">
        <v>0</v>
      </c>
      <c r="M27" s="41"/>
      <c r="N27" s="40">
        <v>11960</v>
      </c>
      <c r="O27" s="41"/>
      <c r="P27" s="40">
        <v>25415</v>
      </c>
      <c r="Q27" s="41"/>
      <c r="R27" s="40">
        <v>0</v>
      </c>
      <c r="S27" s="41"/>
      <c r="T27" s="40">
        <v>25415</v>
      </c>
    </row>
    <row r="28" spans="2:20" s="37" customFormat="1" ht="21.75" customHeight="1" x14ac:dyDescent="0.25">
      <c r="B28" s="37" t="s">
        <v>125</v>
      </c>
      <c r="D28" s="38">
        <v>18</v>
      </c>
      <c r="F28" s="37" t="s">
        <v>62</v>
      </c>
      <c r="H28" s="38">
        <v>0</v>
      </c>
      <c r="J28" s="40">
        <v>9297</v>
      </c>
      <c r="K28" s="41"/>
      <c r="L28" s="40">
        <v>0</v>
      </c>
      <c r="M28" s="41"/>
      <c r="N28" s="40">
        <v>9297</v>
      </c>
      <c r="O28" s="41"/>
      <c r="P28" s="40">
        <v>19554</v>
      </c>
      <c r="Q28" s="41"/>
      <c r="R28" s="40">
        <v>0</v>
      </c>
      <c r="S28" s="41"/>
      <c r="T28" s="40">
        <v>19554</v>
      </c>
    </row>
    <row r="29" spans="2:20" s="37" customFormat="1" ht="21.75" customHeight="1" x14ac:dyDescent="0.25">
      <c r="B29" s="37" t="s">
        <v>49</v>
      </c>
      <c r="D29" s="38">
        <v>24</v>
      </c>
      <c r="F29" s="37" t="s">
        <v>62</v>
      </c>
      <c r="H29" s="38">
        <v>0</v>
      </c>
      <c r="J29" s="40">
        <v>4621</v>
      </c>
      <c r="K29" s="41"/>
      <c r="L29" s="40">
        <v>0</v>
      </c>
      <c r="M29" s="41"/>
      <c r="N29" s="40">
        <v>4621</v>
      </c>
      <c r="O29" s="41"/>
      <c r="P29" s="40">
        <v>16853</v>
      </c>
      <c r="Q29" s="41"/>
      <c r="R29" s="40">
        <v>0</v>
      </c>
      <c r="S29" s="41"/>
      <c r="T29" s="40">
        <v>16853</v>
      </c>
    </row>
    <row r="30" spans="2:20" s="37" customFormat="1" ht="21.75" customHeight="1" x14ac:dyDescent="0.25">
      <c r="B30" s="37" t="s">
        <v>150</v>
      </c>
      <c r="D30" s="38">
        <v>13</v>
      </c>
      <c r="F30" s="37" t="s">
        <v>62</v>
      </c>
      <c r="H30" s="38">
        <v>0</v>
      </c>
      <c r="J30" s="40">
        <v>989</v>
      </c>
      <c r="K30" s="41"/>
      <c r="L30" s="40">
        <v>0</v>
      </c>
      <c r="M30" s="41"/>
      <c r="N30" s="40">
        <v>989</v>
      </c>
      <c r="O30" s="41"/>
      <c r="P30" s="40">
        <v>2958</v>
      </c>
      <c r="Q30" s="41"/>
      <c r="R30" s="40">
        <v>0</v>
      </c>
      <c r="S30" s="41"/>
      <c r="T30" s="40">
        <v>2958</v>
      </c>
    </row>
    <row r="31" spans="2:20" s="37" customFormat="1" ht="21.75" customHeight="1" x14ac:dyDescent="0.25">
      <c r="D31" s="38"/>
      <c r="H31" s="38"/>
      <c r="J31" s="40"/>
      <c r="K31" s="41"/>
      <c r="L31" s="40"/>
      <c r="M31" s="41"/>
      <c r="N31" s="40"/>
      <c r="O31" s="41"/>
      <c r="P31" s="40"/>
      <c r="Q31" s="41"/>
      <c r="R31" s="40"/>
      <c r="S31" s="41"/>
      <c r="T31" s="40"/>
    </row>
    <row r="32" spans="2:20" s="37" customFormat="1" ht="21.75" customHeight="1" thickBot="1" x14ac:dyDescent="0.3">
      <c r="B32" s="165" t="s">
        <v>91</v>
      </c>
      <c r="C32" s="165"/>
      <c r="D32" s="165"/>
      <c r="E32" s="165"/>
      <c r="F32" s="165"/>
      <c r="G32" s="165"/>
      <c r="H32" s="165"/>
      <c r="J32" s="45">
        <f>SUM(J10:J30)</f>
        <v>4921404592</v>
      </c>
      <c r="L32" s="45">
        <f>SUM(L10:L21)</f>
        <v>1649318</v>
      </c>
      <c r="N32" s="45">
        <f>SUM(N10:N30)</f>
        <v>4919755274</v>
      </c>
      <c r="P32" s="45">
        <f>SUM(P10:P30)</f>
        <v>9353560751</v>
      </c>
      <c r="R32" s="45">
        <f>SUM(R10:R21)</f>
        <v>5204879</v>
      </c>
      <c r="T32" s="45">
        <f>SUM(T10:T30)</f>
        <v>9348355872</v>
      </c>
    </row>
    <row r="33" spans="10:10" ht="21.75" customHeight="1" thickTop="1" x14ac:dyDescent="0.25"/>
    <row r="35" spans="10:10" ht="21.75" customHeight="1" x14ac:dyDescent="0.25">
      <c r="J35" s="72">
        <v>9</v>
      </c>
    </row>
  </sheetData>
  <sortState xmlns:xlrd2="http://schemas.microsoft.com/office/spreadsheetml/2017/richdata2" ref="B10:T30">
    <sortCondition descending="1" ref="T10:T30"/>
  </sortState>
  <mergeCells count="17">
    <mergeCell ref="B32:H32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9"/>
  <sheetViews>
    <sheetView rightToLeft="1" zoomScale="70" zoomScaleNormal="70" workbookViewId="0">
      <selection activeCell="Z18" sqref="Z1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66" t="s">
        <v>139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2:28" ht="59.25" x14ac:dyDescent="0.55000000000000004">
      <c r="B3" s="166" t="s">
        <v>53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</row>
    <row r="4" spans="2:28" ht="59.25" x14ac:dyDescent="0.55000000000000004">
      <c r="B4" s="166" t="s">
        <v>203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7" spans="2:28" s="2" customFormat="1" ht="30" x14ac:dyDescent="0.55000000000000004">
      <c r="B7" s="14" t="s">
        <v>132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55</v>
      </c>
      <c r="E8" s="137" t="s">
        <v>55</v>
      </c>
      <c r="F8" s="137" t="s">
        <v>55</v>
      </c>
      <c r="G8" s="137" t="s">
        <v>55</v>
      </c>
      <c r="H8" s="137" t="s">
        <v>55</v>
      </c>
      <c r="I8" s="137" t="s">
        <v>55</v>
      </c>
      <c r="J8" s="137" t="s">
        <v>55</v>
      </c>
      <c r="K8" s="137" t="s">
        <v>55</v>
      </c>
      <c r="L8" s="137" t="s">
        <v>55</v>
      </c>
      <c r="N8" s="137" t="s">
        <v>56</v>
      </c>
      <c r="O8" s="137" t="s">
        <v>56</v>
      </c>
      <c r="P8" s="137" t="s">
        <v>56</v>
      </c>
      <c r="Q8" s="137" t="s">
        <v>56</v>
      </c>
      <c r="R8" s="137" t="s">
        <v>56</v>
      </c>
      <c r="S8" s="137" t="s">
        <v>56</v>
      </c>
      <c r="T8" s="137" t="s">
        <v>56</v>
      </c>
      <c r="U8" s="137" t="s">
        <v>56</v>
      </c>
      <c r="V8" s="137" t="s">
        <v>56</v>
      </c>
    </row>
    <row r="9" spans="2:28" s="50" customFormat="1" ht="55.5" customHeight="1" x14ac:dyDescent="0.25">
      <c r="B9" s="136" t="s">
        <v>1</v>
      </c>
      <c r="D9" s="167" t="s">
        <v>76</v>
      </c>
      <c r="E9" s="51"/>
      <c r="F9" s="167" t="s">
        <v>77</v>
      </c>
      <c r="G9" s="51"/>
      <c r="H9" s="167" t="s">
        <v>78</v>
      </c>
      <c r="I9" s="51"/>
      <c r="J9" s="167" t="s">
        <v>45</v>
      </c>
      <c r="K9" s="51"/>
      <c r="L9" s="167" t="s">
        <v>79</v>
      </c>
      <c r="N9" s="167" t="s">
        <v>76</v>
      </c>
      <c r="O9" s="51"/>
      <c r="P9" s="167" t="s">
        <v>77</v>
      </c>
      <c r="Q9" s="51"/>
      <c r="R9" s="167" t="s">
        <v>78</v>
      </c>
      <c r="S9" s="51"/>
      <c r="T9" s="167" t="s">
        <v>45</v>
      </c>
      <c r="U9" s="51"/>
      <c r="V9" s="167" t="s">
        <v>79</v>
      </c>
    </row>
    <row r="10" spans="2:28" x14ac:dyDescent="0.55000000000000004">
      <c r="B10" s="4" t="s">
        <v>15</v>
      </c>
      <c r="D10" s="30">
        <v>0</v>
      </c>
      <c r="F10" s="30">
        <v>996509280</v>
      </c>
      <c r="H10" s="30">
        <v>0</v>
      </c>
      <c r="J10" s="30">
        <v>996509280</v>
      </c>
      <c r="L10" s="56" t="s">
        <v>235</v>
      </c>
      <c r="N10" s="30">
        <v>1627222771</v>
      </c>
      <c r="P10" s="30">
        <v>3587287878</v>
      </c>
      <c r="R10" s="30">
        <v>0</v>
      </c>
      <c r="T10" s="30">
        <v>5214510649</v>
      </c>
      <c r="V10" s="49">
        <v>0.16700000000000001</v>
      </c>
    </row>
    <row r="11" spans="2:28" x14ac:dyDescent="0.55000000000000004">
      <c r="B11" s="4" t="s">
        <v>176</v>
      </c>
      <c r="D11" s="30">
        <v>0</v>
      </c>
      <c r="F11" s="30">
        <v>-1434414150</v>
      </c>
      <c r="H11" s="30">
        <v>0</v>
      </c>
      <c r="J11" s="30">
        <v>-1434414150</v>
      </c>
      <c r="L11" s="56" t="s">
        <v>233</v>
      </c>
      <c r="N11" s="30">
        <v>0</v>
      </c>
      <c r="P11" s="30">
        <v>1463241598</v>
      </c>
      <c r="R11" s="30">
        <v>2740447598</v>
      </c>
      <c r="T11" s="30">
        <v>4203689196</v>
      </c>
      <c r="V11" s="49">
        <v>0.13469999999999999</v>
      </c>
    </row>
    <row r="12" spans="2:28" x14ac:dyDescent="0.55000000000000004">
      <c r="B12" s="4" t="s">
        <v>16</v>
      </c>
      <c r="D12" s="30">
        <v>0</v>
      </c>
      <c r="F12" s="30">
        <v>709751700</v>
      </c>
      <c r="H12" s="30">
        <v>0</v>
      </c>
      <c r="J12" s="30">
        <v>709751700</v>
      </c>
      <c r="L12" s="56" t="s">
        <v>232</v>
      </c>
      <c r="N12" s="30">
        <v>382778112</v>
      </c>
      <c r="P12" s="30">
        <v>1077550197</v>
      </c>
      <c r="R12" s="30">
        <v>1063199832</v>
      </c>
      <c r="T12" s="30">
        <v>2523528141</v>
      </c>
      <c r="V12" s="49">
        <v>8.0799999999999997E-2</v>
      </c>
    </row>
    <row r="13" spans="2:28" x14ac:dyDescent="0.55000000000000004">
      <c r="B13" s="4" t="s">
        <v>14</v>
      </c>
      <c r="D13" s="30">
        <v>0</v>
      </c>
      <c r="F13" s="30">
        <v>-100784741</v>
      </c>
      <c r="H13" s="30">
        <v>0</v>
      </c>
      <c r="J13" s="30">
        <v>-100784741</v>
      </c>
      <c r="L13" s="56" t="s">
        <v>234</v>
      </c>
      <c r="N13" s="30">
        <v>0</v>
      </c>
      <c r="P13" s="30">
        <v>901628191</v>
      </c>
      <c r="R13" s="30">
        <v>736967712</v>
      </c>
      <c r="T13" s="30">
        <v>1638595903</v>
      </c>
      <c r="V13" s="49">
        <v>5.2499999999999998E-2</v>
      </c>
    </row>
    <row r="14" spans="2:28" x14ac:dyDescent="0.55000000000000004">
      <c r="B14" s="4" t="s">
        <v>17</v>
      </c>
      <c r="D14" s="30">
        <v>0</v>
      </c>
      <c r="F14" s="30">
        <v>-345838524</v>
      </c>
      <c r="H14" s="30">
        <v>0</v>
      </c>
      <c r="J14" s="30">
        <v>-345838524</v>
      </c>
      <c r="L14" s="56" t="s">
        <v>243</v>
      </c>
      <c r="N14" s="30">
        <v>0</v>
      </c>
      <c r="P14" s="30">
        <v>622305310</v>
      </c>
      <c r="R14" s="30">
        <v>0</v>
      </c>
      <c r="T14" s="30">
        <v>622305310</v>
      </c>
      <c r="V14" s="49">
        <v>1.9900000000000001E-2</v>
      </c>
    </row>
    <row r="15" spans="2:28" x14ac:dyDescent="0.55000000000000004">
      <c r="B15" s="4" t="s">
        <v>18</v>
      </c>
      <c r="D15" s="30">
        <v>0</v>
      </c>
      <c r="F15" s="30">
        <v>-1263566874</v>
      </c>
      <c r="H15" s="30">
        <v>0</v>
      </c>
      <c r="J15" s="30">
        <v>-1263566874</v>
      </c>
      <c r="L15" s="56" t="s">
        <v>242</v>
      </c>
      <c r="N15" s="30">
        <v>0</v>
      </c>
      <c r="P15" s="30">
        <v>534198494</v>
      </c>
      <c r="R15" s="30">
        <v>0</v>
      </c>
      <c r="T15" s="30">
        <v>534198494</v>
      </c>
      <c r="V15" s="49">
        <v>1.7100000000000001E-2</v>
      </c>
    </row>
    <row r="16" spans="2:28" x14ac:dyDescent="0.55000000000000004">
      <c r="B16" s="4" t="s">
        <v>75</v>
      </c>
      <c r="D16" s="30">
        <v>0</v>
      </c>
      <c r="F16" s="30">
        <v>0</v>
      </c>
      <c r="H16" s="30">
        <v>0</v>
      </c>
      <c r="J16" s="30">
        <v>0</v>
      </c>
      <c r="L16" s="56" t="s">
        <v>205</v>
      </c>
      <c r="N16" s="30">
        <v>0</v>
      </c>
      <c r="P16" s="30">
        <v>0</v>
      </c>
      <c r="R16" s="30">
        <v>232792809</v>
      </c>
      <c r="T16" s="30">
        <v>232792809</v>
      </c>
      <c r="V16" s="49">
        <v>7.4999999999999997E-3</v>
      </c>
    </row>
    <row r="17" spans="2:22" x14ac:dyDescent="0.55000000000000004">
      <c r="B17" s="4" t="s">
        <v>208</v>
      </c>
      <c r="D17" s="30">
        <v>0</v>
      </c>
      <c r="F17" s="30">
        <v>108299901</v>
      </c>
      <c r="H17" s="30">
        <v>0</v>
      </c>
      <c r="J17" s="30">
        <v>108299901</v>
      </c>
      <c r="L17" s="56" t="s">
        <v>238</v>
      </c>
      <c r="N17" s="30">
        <v>0</v>
      </c>
      <c r="P17" s="30">
        <v>108299901</v>
      </c>
      <c r="R17" s="30">
        <v>0</v>
      </c>
      <c r="T17" s="30">
        <v>108299901</v>
      </c>
      <c r="V17" s="49">
        <v>3.5000000000000001E-3</v>
      </c>
    </row>
    <row r="18" spans="2:22" x14ac:dyDescent="0.55000000000000004">
      <c r="B18" s="4" t="s">
        <v>207</v>
      </c>
      <c r="D18" s="30">
        <v>0</v>
      </c>
      <c r="F18" s="30">
        <v>59238046</v>
      </c>
      <c r="H18" s="30">
        <v>0</v>
      </c>
      <c r="J18" s="30">
        <v>59238046</v>
      </c>
      <c r="L18" s="56" t="s">
        <v>244</v>
      </c>
      <c r="N18" s="30">
        <v>0</v>
      </c>
      <c r="P18" s="30">
        <v>59238046</v>
      </c>
      <c r="R18" s="30">
        <v>0</v>
      </c>
      <c r="T18" s="30">
        <v>59238046</v>
      </c>
      <c r="V18" s="49">
        <v>1.9E-3</v>
      </c>
    </row>
    <row r="19" spans="2:22" x14ac:dyDescent="0.55000000000000004">
      <c r="B19" s="4" t="s">
        <v>211</v>
      </c>
      <c r="D19" s="30">
        <v>0</v>
      </c>
      <c r="F19" s="30">
        <v>403550</v>
      </c>
      <c r="H19" s="30">
        <v>0</v>
      </c>
      <c r="J19" s="30">
        <v>403550</v>
      </c>
      <c r="L19" s="56" t="s">
        <v>205</v>
      </c>
      <c r="N19" s="30">
        <v>0</v>
      </c>
      <c r="P19" s="30">
        <v>403550</v>
      </c>
      <c r="R19" s="30">
        <v>0</v>
      </c>
      <c r="T19" s="30">
        <v>403550</v>
      </c>
      <c r="V19" s="49">
        <v>0</v>
      </c>
    </row>
    <row r="20" spans="2:22" x14ac:dyDescent="0.55000000000000004">
      <c r="B20" s="4" t="s">
        <v>13</v>
      </c>
      <c r="D20" s="30">
        <v>0</v>
      </c>
      <c r="F20" s="30">
        <v>-343175</v>
      </c>
      <c r="H20" s="30">
        <v>0</v>
      </c>
      <c r="J20" s="30">
        <v>-343175</v>
      </c>
      <c r="L20" s="56" t="s">
        <v>205</v>
      </c>
      <c r="N20" s="30">
        <v>0</v>
      </c>
      <c r="P20" s="30">
        <v>-369337</v>
      </c>
      <c r="R20" s="30">
        <v>-5367863</v>
      </c>
      <c r="T20" s="30">
        <v>-5737200</v>
      </c>
      <c r="V20" s="49">
        <v>-2.0000000000000001E-4</v>
      </c>
    </row>
    <row r="21" spans="2:22" x14ac:dyDescent="0.55000000000000004">
      <c r="B21" s="4" t="s">
        <v>210</v>
      </c>
      <c r="D21" s="30">
        <v>0</v>
      </c>
      <c r="F21" s="30">
        <v>-41005126</v>
      </c>
      <c r="H21" s="30">
        <v>0</v>
      </c>
      <c r="J21" s="30">
        <v>-41005126</v>
      </c>
      <c r="L21" s="56" t="s">
        <v>239</v>
      </c>
      <c r="N21" s="30">
        <v>0</v>
      </c>
      <c r="P21" s="30">
        <v>-41005126</v>
      </c>
      <c r="R21" s="30">
        <v>0</v>
      </c>
      <c r="T21" s="30">
        <v>-41005126</v>
      </c>
      <c r="V21" s="49">
        <v>-1.2999999999999999E-3</v>
      </c>
    </row>
    <row r="22" spans="2:22" x14ac:dyDescent="0.55000000000000004">
      <c r="B22" s="4" t="s">
        <v>209</v>
      </c>
      <c r="D22" s="30">
        <v>0</v>
      </c>
      <c r="F22" s="30">
        <v>-209769303</v>
      </c>
      <c r="H22" s="30">
        <v>0</v>
      </c>
      <c r="J22" s="30">
        <v>-209769303</v>
      </c>
      <c r="L22" s="56" t="s">
        <v>240</v>
      </c>
      <c r="N22" s="30">
        <v>0</v>
      </c>
      <c r="P22" s="30">
        <v>-209769303</v>
      </c>
      <c r="R22" s="30">
        <v>0</v>
      </c>
      <c r="T22" s="30">
        <v>-209769303</v>
      </c>
      <c r="V22" s="49">
        <v>-6.7000000000000002E-3</v>
      </c>
    </row>
    <row r="23" spans="2:22" x14ac:dyDescent="0.55000000000000004">
      <c r="B23" s="4" t="s">
        <v>212</v>
      </c>
      <c r="D23" s="30">
        <v>0</v>
      </c>
      <c r="F23" s="30">
        <v>-269758538</v>
      </c>
      <c r="H23" s="30">
        <v>0</v>
      </c>
      <c r="J23" s="30">
        <v>-269758538</v>
      </c>
      <c r="L23" s="56" t="s">
        <v>237</v>
      </c>
      <c r="N23" s="30">
        <v>0</v>
      </c>
      <c r="P23" s="30">
        <v>-269758538</v>
      </c>
      <c r="R23" s="30">
        <v>0</v>
      </c>
      <c r="T23" s="30">
        <v>-269758538</v>
      </c>
      <c r="V23" s="49">
        <v>-8.6E-3</v>
      </c>
    </row>
    <row r="24" spans="2:22" x14ac:dyDescent="0.55000000000000004">
      <c r="B24" s="4" t="s">
        <v>206</v>
      </c>
      <c r="D24" s="30">
        <v>0</v>
      </c>
      <c r="F24" s="30">
        <v>-373568434</v>
      </c>
      <c r="H24" s="30">
        <v>0</v>
      </c>
      <c r="J24" s="30">
        <v>-373568434</v>
      </c>
      <c r="L24" s="56" t="s">
        <v>241</v>
      </c>
      <c r="N24" s="30">
        <v>0</v>
      </c>
      <c r="P24" s="30">
        <v>-373568434</v>
      </c>
      <c r="R24" s="30">
        <v>0</v>
      </c>
      <c r="T24" s="30">
        <v>-373568434</v>
      </c>
      <c r="V24" s="49">
        <v>-1.2E-2</v>
      </c>
    </row>
    <row r="25" spans="2:22" x14ac:dyDescent="0.55000000000000004">
      <c r="B25" s="4" t="s">
        <v>182</v>
      </c>
      <c r="D25" s="30">
        <v>624296686</v>
      </c>
      <c r="F25" s="30">
        <v>-2885170482</v>
      </c>
      <c r="H25" s="30">
        <v>0</v>
      </c>
      <c r="J25" s="30">
        <v>-2260873796</v>
      </c>
      <c r="L25" s="56" t="s">
        <v>236</v>
      </c>
      <c r="N25" s="30">
        <v>624296686</v>
      </c>
      <c r="P25" s="30">
        <v>-1514169815</v>
      </c>
      <c r="R25" s="30">
        <v>0</v>
      </c>
      <c r="T25" s="30">
        <v>-889873129</v>
      </c>
      <c r="V25" s="49">
        <v>-2.8500000000000001E-2</v>
      </c>
    </row>
    <row r="26" spans="2:22" x14ac:dyDescent="0.55000000000000004">
      <c r="D26" s="30"/>
      <c r="F26" s="30"/>
      <c r="H26" s="30"/>
      <c r="J26" s="30"/>
      <c r="L26" s="56"/>
      <c r="N26" s="30"/>
      <c r="P26" s="30"/>
      <c r="R26" s="30"/>
      <c r="T26" s="30"/>
      <c r="V26" s="49"/>
    </row>
    <row r="27" spans="2:22" ht="21.75" thickBot="1" x14ac:dyDescent="0.6">
      <c r="B27" s="53" t="s">
        <v>91</v>
      </c>
      <c r="D27" s="55">
        <f>SUM(D10:D25)</f>
        <v>624296686</v>
      </c>
      <c r="F27" s="55">
        <f>SUM(F10:F25)</f>
        <v>-5050016870</v>
      </c>
      <c r="H27" s="55">
        <f>SUM(H10:H25)</f>
        <v>0</v>
      </c>
      <c r="J27" s="55">
        <f>SUM(J10:J25)</f>
        <v>-4425720184</v>
      </c>
      <c r="L27" s="57">
        <f>SUM(L10:L25)</f>
        <v>0</v>
      </c>
      <c r="N27" s="55">
        <f>SUM(N10:N25)</f>
        <v>2634297569</v>
      </c>
      <c r="P27" s="55">
        <f>SUM(P10:P25)</f>
        <v>5945512612</v>
      </c>
      <c r="R27" s="55">
        <f>SUM(R10:R25)</f>
        <v>4768040088</v>
      </c>
      <c r="T27" s="55">
        <f>SUM(T10:T25)</f>
        <v>13347850269</v>
      </c>
      <c r="V27" s="114">
        <f>SUM(V10:V25)</f>
        <v>0.42759999999999998</v>
      </c>
    </row>
    <row r="28" spans="2:22" ht="21.75" thickTop="1" x14ac:dyDescent="0.55000000000000004"/>
    <row r="29" spans="2:22" ht="30" x14ac:dyDescent="0.75">
      <c r="L29" s="70">
        <v>10</v>
      </c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5"/>
  <sheetViews>
    <sheetView rightToLeft="1" zoomScale="85" zoomScaleNormal="85" workbookViewId="0">
      <selection activeCell="T14" sqref="T14"/>
    </sheetView>
  </sheetViews>
  <sheetFormatPr defaultRowHeight="21" x14ac:dyDescent="0.55000000000000004"/>
  <cols>
    <col min="1" max="1" width="4.7109375" style="2" customWidth="1"/>
    <col min="2" max="2" width="44" style="2" bestFit="1" customWidth="1"/>
    <col min="3" max="3" width="1" style="2" customWidth="1"/>
    <col min="4" max="4" width="13.42578125" style="2" bestFit="1" customWidth="1"/>
    <col min="5" max="5" width="1" style="2" customWidth="1"/>
    <col min="6" max="6" width="18.42578125" style="2" bestFit="1" customWidth="1"/>
    <col min="7" max="7" width="1" style="2" customWidth="1"/>
    <col min="8" max="8" width="11.85546875" style="2" bestFit="1" customWidth="1"/>
    <col min="9" max="9" width="1" style="2" customWidth="1"/>
    <col min="10" max="10" width="14.7109375" style="2" customWidth="1"/>
    <col min="11" max="11" width="1" style="2" customWidth="1"/>
    <col min="12" max="12" width="13.42578125" style="2" bestFit="1" customWidth="1"/>
    <col min="13" max="13" width="1" style="2" customWidth="1"/>
    <col min="14" max="14" width="15" style="2" bestFit="1" customWidth="1"/>
    <col min="15" max="15" width="1" style="2" customWidth="1"/>
    <col min="16" max="16" width="14.7109375" style="2" bestFit="1" customWidth="1"/>
    <col min="17" max="17" width="1" style="2" customWidth="1"/>
    <col min="18" max="18" width="13.42578125" style="2" bestFit="1" customWidth="1"/>
    <col min="19" max="19" width="1" style="2" customWidth="1"/>
    <col min="20" max="20" width="1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7" customFormat="1" ht="24" x14ac:dyDescent="0.6">
      <c r="B7" s="171" t="s">
        <v>1</v>
      </c>
      <c r="D7" s="169" t="s">
        <v>63</v>
      </c>
      <c r="E7" s="169" t="s">
        <v>63</v>
      </c>
      <c r="F7" s="169" t="s">
        <v>63</v>
      </c>
      <c r="G7" s="169" t="s">
        <v>63</v>
      </c>
      <c r="H7" s="169" t="s">
        <v>63</v>
      </c>
      <c r="J7" s="169" t="s">
        <v>55</v>
      </c>
      <c r="K7" s="169" t="s">
        <v>55</v>
      </c>
      <c r="L7" s="169" t="s">
        <v>55</v>
      </c>
      <c r="M7" s="169" t="s">
        <v>55</v>
      </c>
      <c r="N7" s="169" t="s">
        <v>55</v>
      </c>
      <c r="P7" s="169" t="s">
        <v>56</v>
      </c>
      <c r="Q7" s="169" t="s">
        <v>56</v>
      </c>
      <c r="R7" s="169" t="s">
        <v>56</v>
      </c>
      <c r="S7" s="169" t="s">
        <v>56</v>
      </c>
      <c r="T7" s="169" t="s">
        <v>56</v>
      </c>
    </row>
    <row r="8" spans="2:28" s="47" customFormat="1" ht="56.25" customHeight="1" x14ac:dyDescent="0.6">
      <c r="B8" s="171" t="s">
        <v>1</v>
      </c>
      <c r="D8" s="168" t="s">
        <v>64</v>
      </c>
      <c r="E8" s="71"/>
      <c r="F8" s="168" t="s">
        <v>65</v>
      </c>
      <c r="G8" s="71"/>
      <c r="H8" s="168" t="s">
        <v>66</v>
      </c>
      <c r="J8" s="168" t="s">
        <v>67</v>
      </c>
      <c r="K8" s="71"/>
      <c r="L8" s="168" t="s">
        <v>60</v>
      </c>
      <c r="M8" s="71"/>
      <c r="N8" s="168" t="s">
        <v>68</v>
      </c>
      <c r="P8" s="168" t="s">
        <v>67</v>
      </c>
      <c r="Q8" s="71"/>
      <c r="R8" s="168" t="s">
        <v>60</v>
      </c>
      <c r="S8" s="71"/>
      <c r="T8" s="168" t="s">
        <v>68</v>
      </c>
    </row>
    <row r="9" spans="2:28" s="47" customFormat="1" ht="56.25" customHeight="1" x14ac:dyDescent="0.6">
      <c r="B9" s="129" t="s">
        <v>16</v>
      </c>
      <c r="C9" s="130"/>
      <c r="D9" s="128" t="s">
        <v>201</v>
      </c>
      <c r="E9" s="131"/>
      <c r="F9" s="128">
        <v>200000</v>
      </c>
      <c r="G9" s="131"/>
      <c r="H9" s="128">
        <v>2180</v>
      </c>
      <c r="I9" s="130"/>
      <c r="J9" s="128">
        <v>0</v>
      </c>
      <c r="K9" s="132"/>
      <c r="L9" s="128">
        <v>0</v>
      </c>
      <c r="M9" s="132"/>
      <c r="N9" s="128">
        <v>0</v>
      </c>
      <c r="O9" s="130"/>
      <c r="P9" s="128">
        <v>436000000</v>
      </c>
      <c r="Q9" s="132"/>
      <c r="R9" s="128">
        <v>53221888</v>
      </c>
      <c r="S9" s="132"/>
      <c r="T9" s="128">
        <v>382778112</v>
      </c>
    </row>
    <row r="10" spans="2:28" s="47" customFormat="1" ht="56.25" customHeight="1" x14ac:dyDescent="0.6">
      <c r="B10" s="134" t="s">
        <v>15</v>
      </c>
      <c r="C10" s="130"/>
      <c r="D10" s="133" t="s">
        <v>202</v>
      </c>
      <c r="E10" s="131"/>
      <c r="F10" s="133">
        <v>366000</v>
      </c>
      <c r="G10" s="131"/>
      <c r="H10" s="133">
        <v>5055</v>
      </c>
      <c r="I10" s="130"/>
      <c r="J10" s="133">
        <v>0</v>
      </c>
      <c r="K10" s="132"/>
      <c r="L10" s="133">
        <v>0</v>
      </c>
      <c r="M10" s="132"/>
      <c r="N10" s="133">
        <v>0</v>
      </c>
      <c r="O10" s="130"/>
      <c r="P10" s="133">
        <v>1850130000</v>
      </c>
      <c r="Q10" s="132"/>
      <c r="R10" s="133">
        <v>222907229</v>
      </c>
      <c r="S10" s="132"/>
      <c r="T10" s="133">
        <v>1627222771</v>
      </c>
    </row>
    <row r="11" spans="2:28" s="47" customFormat="1" ht="56.25" customHeight="1" x14ac:dyDescent="0.6">
      <c r="B11" s="129" t="s">
        <v>182</v>
      </c>
      <c r="C11" s="130"/>
      <c r="D11" s="128" t="s">
        <v>231</v>
      </c>
      <c r="E11" s="131"/>
      <c r="F11" s="128">
        <v>1083000</v>
      </c>
      <c r="G11" s="131"/>
      <c r="H11" s="128">
        <v>672</v>
      </c>
      <c r="I11" s="130"/>
      <c r="J11" s="128">
        <v>727776000</v>
      </c>
      <c r="K11" s="132"/>
      <c r="L11" s="128">
        <v>103479314</v>
      </c>
      <c r="M11" s="132"/>
      <c r="N11" s="128">
        <v>624296686</v>
      </c>
      <c r="O11" s="130"/>
      <c r="P11" s="128">
        <v>727776000</v>
      </c>
      <c r="Q11" s="132"/>
      <c r="R11" s="128">
        <v>103479314</v>
      </c>
      <c r="S11" s="132"/>
      <c r="T11" s="128">
        <v>624296686</v>
      </c>
    </row>
    <row r="12" spans="2:28" s="47" customFormat="1" ht="56.25" customHeight="1" x14ac:dyDescent="0.6">
      <c r="B12" s="129"/>
      <c r="C12" s="130"/>
      <c r="D12" s="128"/>
      <c r="E12" s="131"/>
      <c r="F12" s="128"/>
      <c r="G12" s="131"/>
      <c r="H12" s="128"/>
      <c r="I12" s="130"/>
      <c r="J12" s="128"/>
      <c r="K12" s="132"/>
      <c r="L12" s="128"/>
      <c r="M12" s="132"/>
      <c r="N12" s="128"/>
      <c r="O12" s="130"/>
      <c r="P12" s="128"/>
      <c r="Q12" s="132"/>
      <c r="R12" s="128"/>
      <c r="S12" s="132"/>
      <c r="T12" s="128"/>
    </row>
    <row r="13" spans="2:28" ht="21.75" thickBot="1" x14ac:dyDescent="0.6">
      <c r="B13" s="170" t="s">
        <v>91</v>
      </c>
      <c r="C13" s="170"/>
      <c r="D13" s="170"/>
      <c r="E13" s="170"/>
      <c r="F13" s="170"/>
      <c r="G13" s="170"/>
      <c r="H13" s="170"/>
      <c r="J13" s="10">
        <f>SUM(J9:J12)</f>
        <v>727776000</v>
      </c>
      <c r="L13" s="10">
        <f>SUM(L9:L12)</f>
        <v>103479314</v>
      </c>
      <c r="N13" s="10">
        <f>SUM(N9:N12)</f>
        <v>624296686</v>
      </c>
      <c r="P13" s="10">
        <f>SUM(P9:P12)</f>
        <v>3013906000</v>
      </c>
      <c r="R13" s="10">
        <f>SUM(R9:R12)</f>
        <v>379608431</v>
      </c>
      <c r="T13" s="10">
        <f>SUM(T9:T12)</f>
        <v>2634297569</v>
      </c>
    </row>
    <row r="14" spans="2:28" ht="21.75" thickTop="1" x14ac:dyDescent="0.55000000000000004"/>
    <row r="15" spans="2:28" ht="30" x14ac:dyDescent="0.75">
      <c r="J15" s="64">
        <v>11</v>
      </c>
    </row>
  </sheetData>
  <sortState xmlns:xlrd2="http://schemas.microsoft.com/office/spreadsheetml/2017/richdata2" ref="B9:T11">
    <sortCondition ref="N9:N11"/>
  </sortState>
  <mergeCells count="17">
    <mergeCell ref="B13:H13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1"/>
  <sheetViews>
    <sheetView rightToLeft="1" workbookViewId="0">
      <selection activeCell="B10" sqref="B10:R3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139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53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203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55</v>
      </c>
      <c r="E8" s="137" t="s">
        <v>55</v>
      </c>
      <c r="F8" s="137" t="s">
        <v>55</v>
      </c>
      <c r="G8" s="137" t="s">
        <v>55</v>
      </c>
      <c r="H8" s="137" t="s">
        <v>55</v>
      </c>
      <c r="I8" s="137" t="s">
        <v>55</v>
      </c>
      <c r="J8" s="137" t="s">
        <v>55</v>
      </c>
      <c r="L8" s="137" t="s">
        <v>56</v>
      </c>
      <c r="M8" s="137" t="s">
        <v>56</v>
      </c>
      <c r="N8" s="137" t="s">
        <v>56</v>
      </c>
      <c r="O8" s="137" t="s">
        <v>56</v>
      </c>
      <c r="P8" s="137" t="s">
        <v>56</v>
      </c>
      <c r="Q8" s="137" t="s">
        <v>56</v>
      </c>
      <c r="R8" s="137" t="s">
        <v>56</v>
      </c>
    </row>
    <row r="9" spans="2:28" ht="57" customHeight="1" x14ac:dyDescent="0.65">
      <c r="B9" s="136" t="s">
        <v>1</v>
      </c>
      <c r="D9" s="140" t="s">
        <v>5</v>
      </c>
      <c r="E9" s="60"/>
      <c r="F9" s="140" t="s">
        <v>71</v>
      </c>
      <c r="G9" s="60"/>
      <c r="H9" s="140" t="s">
        <v>72</v>
      </c>
      <c r="I9" s="60"/>
      <c r="J9" s="140" t="s">
        <v>73</v>
      </c>
      <c r="K9" s="46"/>
      <c r="L9" s="140" t="s">
        <v>5</v>
      </c>
      <c r="M9" s="60"/>
      <c r="N9" s="140" t="s">
        <v>71</v>
      </c>
      <c r="O9" s="60"/>
      <c r="P9" s="140" t="s">
        <v>72</v>
      </c>
      <c r="Q9" s="60"/>
      <c r="R9" s="140" t="s">
        <v>73</v>
      </c>
    </row>
    <row r="10" spans="2:28" ht="21.75" customHeight="1" x14ac:dyDescent="0.55000000000000004">
      <c r="B10" s="52" t="s">
        <v>15</v>
      </c>
      <c r="D10" s="115">
        <v>366000</v>
      </c>
      <c r="E10" s="6"/>
      <c r="F10" s="115">
        <v>13425042870</v>
      </c>
      <c r="G10" s="6"/>
      <c r="H10" s="115">
        <v>12428533590</v>
      </c>
      <c r="I10" s="6"/>
      <c r="J10" s="115">
        <v>996509280</v>
      </c>
      <c r="K10" s="6"/>
      <c r="L10" s="115">
        <v>366000</v>
      </c>
      <c r="M10" s="6"/>
      <c r="N10" s="115">
        <v>13425042870</v>
      </c>
      <c r="O10" s="6"/>
      <c r="P10" s="115">
        <v>9837754992</v>
      </c>
      <c r="Q10" s="6"/>
      <c r="R10" s="115">
        <v>3587287878</v>
      </c>
    </row>
    <row r="11" spans="2:28" ht="21.75" customHeight="1" x14ac:dyDescent="0.55000000000000004">
      <c r="B11" s="43" t="s">
        <v>118</v>
      </c>
      <c r="D11" s="117">
        <v>98100</v>
      </c>
      <c r="E11" s="6"/>
      <c r="F11" s="117">
        <v>98082219375</v>
      </c>
      <c r="G11" s="6"/>
      <c r="H11" s="117">
        <v>93178108406</v>
      </c>
      <c r="I11" s="6"/>
      <c r="J11" s="117">
        <v>4904110969</v>
      </c>
      <c r="K11" s="6"/>
      <c r="L11" s="117">
        <v>98100</v>
      </c>
      <c r="M11" s="6"/>
      <c r="N11" s="117">
        <v>98082219375</v>
      </c>
      <c r="O11" s="6"/>
      <c r="P11" s="117">
        <v>95041670574</v>
      </c>
      <c r="Q11" s="6"/>
      <c r="R11" s="117">
        <v>3040548801</v>
      </c>
    </row>
    <row r="12" spans="2:28" ht="21.75" customHeight="1" x14ac:dyDescent="0.55000000000000004">
      <c r="B12" s="4" t="s">
        <v>176</v>
      </c>
      <c r="D12" s="116">
        <v>100000</v>
      </c>
      <c r="E12" s="6"/>
      <c r="F12" s="116">
        <v>8270496000</v>
      </c>
      <c r="G12" s="6"/>
      <c r="H12" s="116">
        <v>9704910150</v>
      </c>
      <c r="I12" s="6"/>
      <c r="J12" s="116">
        <v>-1434414150</v>
      </c>
      <c r="K12" s="6"/>
      <c r="L12" s="116">
        <v>100000</v>
      </c>
      <c r="M12" s="6"/>
      <c r="N12" s="116">
        <v>8270496000</v>
      </c>
      <c r="O12" s="6"/>
      <c r="P12" s="116">
        <v>6807254402</v>
      </c>
      <c r="Q12" s="6"/>
      <c r="R12" s="116">
        <v>1463241598</v>
      </c>
    </row>
    <row r="13" spans="2:28" ht="21.75" customHeight="1" x14ac:dyDescent="0.55000000000000004">
      <c r="B13" s="43" t="s">
        <v>111</v>
      </c>
      <c r="D13" s="117">
        <v>34787</v>
      </c>
      <c r="E13" s="6"/>
      <c r="F13" s="117">
        <v>22275991634</v>
      </c>
      <c r="G13" s="6"/>
      <c r="H13" s="117">
        <v>21513929583</v>
      </c>
      <c r="I13" s="6"/>
      <c r="J13" s="117">
        <v>762062051</v>
      </c>
      <c r="K13" s="6"/>
      <c r="L13" s="117">
        <v>34787</v>
      </c>
      <c r="M13" s="6"/>
      <c r="N13" s="117">
        <v>22275991634</v>
      </c>
      <c r="O13" s="6"/>
      <c r="P13" s="117">
        <v>21167789939</v>
      </c>
      <c r="Q13" s="6"/>
      <c r="R13" s="117">
        <v>1108201695</v>
      </c>
    </row>
    <row r="14" spans="2:28" ht="21.75" customHeight="1" x14ac:dyDescent="0.55000000000000004">
      <c r="B14" s="4" t="s">
        <v>16</v>
      </c>
      <c r="D14" s="116">
        <v>200000</v>
      </c>
      <c r="E14" s="6"/>
      <c r="F14" s="116">
        <v>4272426900</v>
      </c>
      <c r="G14" s="6"/>
      <c r="H14" s="116">
        <v>3562675200</v>
      </c>
      <c r="I14" s="6"/>
      <c r="J14" s="116">
        <v>709751700</v>
      </c>
      <c r="K14" s="6"/>
      <c r="L14" s="116">
        <v>200000</v>
      </c>
      <c r="M14" s="6"/>
      <c r="N14" s="116">
        <v>4272426900</v>
      </c>
      <c r="O14" s="6"/>
      <c r="P14" s="116">
        <v>3194876703</v>
      </c>
      <c r="Q14" s="6"/>
      <c r="R14" s="116">
        <v>1077550197</v>
      </c>
    </row>
    <row r="15" spans="2:28" ht="21.75" customHeight="1" x14ac:dyDescent="0.55000000000000004">
      <c r="B15" s="4" t="s">
        <v>14</v>
      </c>
      <c r="D15" s="116">
        <v>248500</v>
      </c>
      <c r="E15" s="6"/>
      <c r="F15" s="116">
        <v>4137608868</v>
      </c>
      <c r="G15" s="6"/>
      <c r="H15" s="116">
        <v>4238393610</v>
      </c>
      <c r="I15" s="6"/>
      <c r="J15" s="116">
        <v>-100784741</v>
      </c>
      <c r="K15" s="6"/>
      <c r="L15" s="116">
        <v>248500</v>
      </c>
      <c r="M15" s="6"/>
      <c r="N15" s="116">
        <v>4137608868</v>
      </c>
      <c r="O15" s="6"/>
      <c r="P15" s="116">
        <v>3235980677</v>
      </c>
      <c r="Q15" s="6"/>
      <c r="R15" s="116">
        <v>901628191</v>
      </c>
    </row>
    <row r="16" spans="2:28" ht="21.75" customHeight="1" x14ac:dyDescent="0.55000000000000004">
      <c r="B16" s="4" t="s">
        <v>17</v>
      </c>
      <c r="D16" s="116">
        <v>1026279</v>
      </c>
      <c r="E16" s="6"/>
      <c r="F16" s="116">
        <v>11782993991</v>
      </c>
      <c r="G16" s="6"/>
      <c r="H16" s="116">
        <v>12128832516</v>
      </c>
      <c r="I16" s="6"/>
      <c r="J16" s="116">
        <v>-345838524</v>
      </c>
      <c r="K16" s="6"/>
      <c r="L16" s="116">
        <v>1026279</v>
      </c>
      <c r="M16" s="6"/>
      <c r="N16" s="116">
        <v>11782993991</v>
      </c>
      <c r="O16" s="6"/>
      <c r="P16" s="116">
        <v>11160688681</v>
      </c>
      <c r="Q16" s="6"/>
      <c r="R16" s="116">
        <v>622305310</v>
      </c>
    </row>
    <row r="17" spans="2:18" ht="21.75" customHeight="1" x14ac:dyDescent="0.55000000000000004">
      <c r="B17" s="4" t="s">
        <v>18</v>
      </c>
      <c r="D17" s="116">
        <v>235700</v>
      </c>
      <c r="E17" s="6"/>
      <c r="F17" s="116">
        <v>7246824304</v>
      </c>
      <c r="G17" s="6"/>
      <c r="H17" s="116">
        <v>8510391179</v>
      </c>
      <c r="I17" s="6"/>
      <c r="J17" s="116">
        <v>-1263566874</v>
      </c>
      <c r="K17" s="6"/>
      <c r="L17" s="116">
        <v>235700</v>
      </c>
      <c r="M17" s="6"/>
      <c r="N17" s="116">
        <v>7246824304</v>
      </c>
      <c r="O17" s="6"/>
      <c r="P17" s="116">
        <v>6712625810</v>
      </c>
      <c r="Q17" s="6"/>
      <c r="R17" s="116">
        <v>534198494</v>
      </c>
    </row>
    <row r="18" spans="2:18" ht="21.75" customHeight="1" x14ac:dyDescent="0.55000000000000004">
      <c r="B18" s="43" t="s">
        <v>114</v>
      </c>
      <c r="D18" s="117">
        <v>41810</v>
      </c>
      <c r="E18" s="6"/>
      <c r="F18" s="117">
        <v>25800872844</v>
      </c>
      <c r="G18" s="6"/>
      <c r="H18" s="117">
        <v>25308315453</v>
      </c>
      <c r="I18" s="6"/>
      <c r="J18" s="117">
        <v>492557391</v>
      </c>
      <c r="K18" s="6"/>
      <c r="L18" s="117">
        <v>41810</v>
      </c>
      <c r="M18" s="6"/>
      <c r="N18" s="117">
        <v>25800872844</v>
      </c>
      <c r="O18" s="6"/>
      <c r="P18" s="117">
        <v>25319618736</v>
      </c>
      <c r="Q18" s="6"/>
      <c r="R18" s="117">
        <v>481254108</v>
      </c>
    </row>
    <row r="19" spans="2:18" ht="21.75" customHeight="1" x14ac:dyDescent="0.55000000000000004">
      <c r="B19" s="43" t="s">
        <v>140</v>
      </c>
      <c r="D19" s="117">
        <v>9650</v>
      </c>
      <c r="E19" s="6"/>
      <c r="F19" s="117">
        <v>5755278166</v>
      </c>
      <c r="G19" s="6"/>
      <c r="H19" s="117">
        <v>5566571488</v>
      </c>
      <c r="I19" s="6"/>
      <c r="J19" s="117">
        <v>188706678</v>
      </c>
      <c r="K19" s="6"/>
      <c r="L19" s="117">
        <v>9650</v>
      </c>
      <c r="M19" s="6"/>
      <c r="N19" s="117">
        <v>5755278166</v>
      </c>
      <c r="O19" s="6"/>
      <c r="P19" s="117">
        <v>5510459389</v>
      </c>
      <c r="Q19" s="6"/>
      <c r="R19" s="117">
        <v>244818777</v>
      </c>
    </row>
    <row r="20" spans="2:18" ht="21.75" customHeight="1" x14ac:dyDescent="0.55000000000000004">
      <c r="B20" s="43" t="s">
        <v>109</v>
      </c>
      <c r="D20" s="117">
        <v>14991</v>
      </c>
      <c r="E20" s="6"/>
      <c r="F20" s="117">
        <v>9800238644</v>
      </c>
      <c r="G20" s="6"/>
      <c r="H20" s="117">
        <v>9640281043</v>
      </c>
      <c r="I20" s="6"/>
      <c r="J20" s="117">
        <v>159957601</v>
      </c>
      <c r="K20" s="6"/>
      <c r="L20" s="117">
        <v>14991</v>
      </c>
      <c r="M20" s="6"/>
      <c r="N20" s="117">
        <v>9800238644</v>
      </c>
      <c r="O20" s="6"/>
      <c r="P20" s="117">
        <v>9591540292</v>
      </c>
      <c r="Q20" s="6"/>
      <c r="R20" s="117">
        <v>208698352</v>
      </c>
    </row>
    <row r="21" spans="2:18" ht="21.75" customHeight="1" x14ac:dyDescent="0.55000000000000004">
      <c r="B21" s="43" t="s">
        <v>107</v>
      </c>
      <c r="D21" s="117">
        <v>16707</v>
      </c>
      <c r="E21" s="6"/>
      <c r="F21" s="117">
        <v>10146660664</v>
      </c>
      <c r="G21" s="6"/>
      <c r="H21" s="117">
        <v>10061287998</v>
      </c>
      <c r="I21" s="6"/>
      <c r="J21" s="117">
        <v>85372666</v>
      </c>
      <c r="K21" s="6"/>
      <c r="L21" s="117">
        <v>16707</v>
      </c>
      <c r="M21" s="6"/>
      <c r="N21" s="117">
        <v>10146660664</v>
      </c>
      <c r="O21" s="6"/>
      <c r="P21" s="117">
        <v>10005437800</v>
      </c>
      <c r="Q21" s="6"/>
      <c r="R21" s="117">
        <v>141222864</v>
      </c>
    </row>
    <row r="22" spans="2:18" ht="21.75" customHeight="1" x14ac:dyDescent="0.55000000000000004">
      <c r="B22" s="43" t="s">
        <v>177</v>
      </c>
      <c r="D22" s="117">
        <v>18000</v>
      </c>
      <c r="E22" s="6"/>
      <c r="F22" s="117">
        <v>10562645173</v>
      </c>
      <c r="G22" s="6"/>
      <c r="H22" s="117">
        <v>10414107368</v>
      </c>
      <c r="I22" s="6"/>
      <c r="J22" s="117">
        <v>148537805</v>
      </c>
      <c r="K22" s="6"/>
      <c r="L22" s="117">
        <v>18000</v>
      </c>
      <c r="M22" s="6"/>
      <c r="N22" s="117">
        <v>10562645173</v>
      </c>
      <c r="O22" s="6"/>
      <c r="P22" s="117">
        <v>10427744056</v>
      </c>
      <c r="Q22" s="6"/>
      <c r="R22" s="117">
        <v>134901117</v>
      </c>
    </row>
    <row r="23" spans="2:18" ht="21.75" customHeight="1" x14ac:dyDescent="0.55000000000000004">
      <c r="B23" s="43" t="s">
        <v>116</v>
      </c>
      <c r="D23" s="117">
        <v>6161</v>
      </c>
      <c r="E23" s="6"/>
      <c r="F23" s="117">
        <v>3696299584</v>
      </c>
      <c r="G23" s="6"/>
      <c r="H23" s="117">
        <v>3568441429</v>
      </c>
      <c r="I23" s="6"/>
      <c r="J23" s="117">
        <v>127858155</v>
      </c>
      <c r="K23" s="6"/>
      <c r="L23" s="117">
        <v>6161</v>
      </c>
      <c r="M23" s="6"/>
      <c r="N23" s="117">
        <v>3696299584</v>
      </c>
      <c r="O23" s="6"/>
      <c r="P23" s="117">
        <v>3561829094</v>
      </c>
      <c r="Q23" s="6"/>
      <c r="R23" s="117">
        <v>134470490</v>
      </c>
    </row>
    <row r="24" spans="2:18" ht="21.75" customHeight="1" x14ac:dyDescent="0.55000000000000004">
      <c r="B24" s="43" t="s">
        <v>208</v>
      </c>
      <c r="D24" s="117">
        <v>146000</v>
      </c>
      <c r="E24" s="6"/>
      <c r="F24" s="117">
        <v>5072338935</v>
      </c>
      <c r="G24" s="6"/>
      <c r="H24" s="117">
        <v>4964039034</v>
      </c>
      <c r="I24" s="6"/>
      <c r="J24" s="117">
        <v>108299901</v>
      </c>
      <c r="K24" s="6"/>
      <c r="L24" s="117">
        <v>146000</v>
      </c>
      <c r="M24" s="6"/>
      <c r="N24" s="117">
        <v>5072338935</v>
      </c>
      <c r="O24" s="6"/>
      <c r="P24" s="117">
        <v>4964039034</v>
      </c>
      <c r="Q24" s="6"/>
      <c r="R24" s="117">
        <v>108299901</v>
      </c>
    </row>
    <row r="25" spans="2:18" ht="21.75" customHeight="1" x14ac:dyDescent="0.55000000000000004">
      <c r="B25" s="4" t="s">
        <v>207</v>
      </c>
      <c r="D25" s="116">
        <v>108000</v>
      </c>
      <c r="E25" s="6"/>
      <c r="F25" s="116">
        <v>5995910790</v>
      </c>
      <c r="G25" s="6"/>
      <c r="H25" s="116">
        <v>5936672744</v>
      </c>
      <c r="I25" s="6"/>
      <c r="J25" s="116">
        <v>59238046</v>
      </c>
      <c r="K25" s="6"/>
      <c r="L25" s="116">
        <v>108000</v>
      </c>
      <c r="M25" s="6"/>
      <c r="N25" s="116">
        <v>5995910790</v>
      </c>
      <c r="O25" s="6"/>
      <c r="P25" s="116">
        <v>5936672744</v>
      </c>
      <c r="Q25" s="6"/>
      <c r="R25" s="116">
        <v>59238046</v>
      </c>
    </row>
    <row r="26" spans="2:18" ht="21.75" customHeight="1" x14ac:dyDescent="0.55000000000000004">
      <c r="B26" s="43" t="s">
        <v>213</v>
      </c>
      <c r="D26" s="117">
        <v>47500</v>
      </c>
      <c r="E26" s="6"/>
      <c r="F26" s="117">
        <v>45300137861</v>
      </c>
      <c r="G26" s="6"/>
      <c r="H26" s="117">
        <v>45255000000</v>
      </c>
      <c r="I26" s="6"/>
      <c r="J26" s="117">
        <v>45137861</v>
      </c>
      <c r="K26" s="6"/>
      <c r="L26" s="117">
        <v>47500</v>
      </c>
      <c r="M26" s="6"/>
      <c r="N26" s="117">
        <v>45300137861</v>
      </c>
      <c r="O26" s="6"/>
      <c r="P26" s="117">
        <v>45255000000</v>
      </c>
      <c r="Q26" s="6"/>
      <c r="R26" s="117">
        <v>45137861</v>
      </c>
    </row>
    <row r="27" spans="2:18" ht="21.75" customHeight="1" x14ac:dyDescent="0.55000000000000004">
      <c r="B27" s="43" t="s">
        <v>181</v>
      </c>
      <c r="D27" s="117">
        <v>19700</v>
      </c>
      <c r="E27" s="6"/>
      <c r="F27" s="117">
        <v>12359706397</v>
      </c>
      <c r="G27" s="6"/>
      <c r="H27" s="117">
        <v>12315930591</v>
      </c>
      <c r="I27" s="6"/>
      <c r="J27" s="117">
        <v>43775806</v>
      </c>
      <c r="K27" s="6"/>
      <c r="L27" s="117">
        <v>19700</v>
      </c>
      <c r="M27" s="6"/>
      <c r="N27" s="117">
        <v>12359706397</v>
      </c>
      <c r="O27" s="6"/>
      <c r="P27" s="117">
        <v>12315930591</v>
      </c>
      <c r="Q27" s="6"/>
      <c r="R27" s="117">
        <v>43775806</v>
      </c>
    </row>
    <row r="28" spans="2:18" ht="21.75" customHeight="1" x14ac:dyDescent="0.55000000000000004">
      <c r="B28" s="43" t="s">
        <v>211</v>
      </c>
      <c r="D28" s="117">
        <v>469</v>
      </c>
      <c r="E28" s="6"/>
      <c r="F28" s="117">
        <v>1766933</v>
      </c>
      <c r="G28" s="6"/>
      <c r="H28" s="117">
        <v>1363383</v>
      </c>
      <c r="I28" s="6"/>
      <c r="J28" s="117">
        <v>403550</v>
      </c>
      <c r="K28" s="6"/>
      <c r="L28" s="117">
        <v>469</v>
      </c>
      <c r="M28" s="6"/>
      <c r="N28" s="117">
        <v>1766933</v>
      </c>
      <c r="O28" s="6"/>
      <c r="P28" s="117">
        <v>1363383</v>
      </c>
      <c r="Q28" s="6"/>
      <c r="R28" s="117">
        <v>403550</v>
      </c>
    </row>
    <row r="29" spans="2:18" ht="21.75" customHeight="1" x14ac:dyDescent="0.55000000000000004">
      <c r="B29" s="43" t="s">
        <v>187</v>
      </c>
      <c r="D29" s="117">
        <v>0</v>
      </c>
      <c r="E29" s="6"/>
      <c r="F29" s="117">
        <v>0</v>
      </c>
      <c r="G29" s="6"/>
      <c r="H29" s="117">
        <v>70833018</v>
      </c>
      <c r="I29" s="6"/>
      <c r="J29" s="117">
        <v>-70833018</v>
      </c>
      <c r="K29" s="6"/>
      <c r="L29" s="117">
        <v>0</v>
      </c>
      <c r="M29" s="6"/>
      <c r="N29" s="117">
        <v>0</v>
      </c>
      <c r="O29" s="6"/>
      <c r="P29" s="117">
        <v>0</v>
      </c>
      <c r="Q29" s="6"/>
      <c r="R29" s="117">
        <v>0</v>
      </c>
    </row>
    <row r="30" spans="2:18" ht="21.75" customHeight="1" x14ac:dyDescent="0.55000000000000004">
      <c r="B30" s="43" t="s">
        <v>190</v>
      </c>
      <c r="D30" s="117">
        <v>0</v>
      </c>
      <c r="E30" s="6"/>
      <c r="F30" s="117">
        <v>0</v>
      </c>
      <c r="G30" s="6"/>
      <c r="H30" s="117">
        <v>1359854</v>
      </c>
      <c r="I30" s="6"/>
      <c r="J30" s="117">
        <v>-1359854</v>
      </c>
      <c r="K30" s="6"/>
      <c r="L30" s="117">
        <v>0</v>
      </c>
      <c r="M30" s="6"/>
      <c r="N30" s="117">
        <v>0</v>
      </c>
      <c r="O30" s="6"/>
      <c r="P30" s="117">
        <v>0</v>
      </c>
      <c r="Q30" s="6"/>
      <c r="R30" s="117">
        <v>0</v>
      </c>
    </row>
    <row r="31" spans="2:18" ht="21.75" customHeight="1" x14ac:dyDescent="0.55000000000000004">
      <c r="B31" s="4" t="s">
        <v>13</v>
      </c>
      <c r="D31" s="116">
        <v>933</v>
      </c>
      <c r="E31" s="6"/>
      <c r="F31" s="116">
        <v>5555417</v>
      </c>
      <c r="G31" s="6"/>
      <c r="H31" s="116">
        <v>5898593</v>
      </c>
      <c r="I31" s="6"/>
      <c r="J31" s="116">
        <v>-343175</v>
      </c>
      <c r="K31" s="6"/>
      <c r="L31" s="116">
        <v>933</v>
      </c>
      <c r="M31" s="6"/>
      <c r="N31" s="116">
        <v>5555417</v>
      </c>
      <c r="O31" s="6"/>
      <c r="P31" s="116">
        <v>5924755</v>
      </c>
      <c r="Q31" s="6"/>
      <c r="R31" s="116">
        <v>-369337</v>
      </c>
    </row>
    <row r="32" spans="2:18" ht="21.75" customHeight="1" x14ac:dyDescent="0.55000000000000004">
      <c r="B32" s="43" t="s">
        <v>219</v>
      </c>
      <c r="D32" s="117">
        <v>30600</v>
      </c>
      <c r="E32" s="6"/>
      <c r="F32" s="117">
        <v>29959312890</v>
      </c>
      <c r="G32" s="6"/>
      <c r="H32" s="117">
        <v>29964744000</v>
      </c>
      <c r="I32" s="6"/>
      <c r="J32" s="117">
        <v>-5431109</v>
      </c>
      <c r="K32" s="6"/>
      <c r="L32" s="117">
        <v>30600</v>
      </c>
      <c r="M32" s="6"/>
      <c r="N32" s="117">
        <v>29959312890</v>
      </c>
      <c r="O32" s="6"/>
      <c r="P32" s="117">
        <v>29964744000</v>
      </c>
      <c r="Q32" s="6"/>
      <c r="R32" s="117">
        <v>-5431109</v>
      </c>
    </row>
    <row r="33" spans="2:18" ht="21.75" customHeight="1" x14ac:dyDescent="0.55000000000000004">
      <c r="B33" s="4" t="s">
        <v>210</v>
      </c>
      <c r="D33" s="116">
        <v>53804</v>
      </c>
      <c r="E33" s="6"/>
      <c r="F33" s="116">
        <v>952547657</v>
      </c>
      <c r="G33" s="6"/>
      <c r="H33" s="116">
        <v>993552784</v>
      </c>
      <c r="I33" s="6"/>
      <c r="J33" s="116">
        <v>-41005126</v>
      </c>
      <c r="K33" s="6"/>
      <c r="L33" s="116">
        <v>53804</v>
      </c>
      <c r="M33" s="6"/>
      <c r="N33" s="116">
        <v>952547657</v>
      </c>
      <c r="O33" s="6"/>
      <c r="P33" s="116">
        <v>993552784</v>
      </c>
      <c r="Q33" s="6"/>
      <c r="R33" s="116">
        <v>-41005126</v>
      </c>
    </row>
    <row r="34" spans="2:18" ht="21.75" customHeight="1" x14ac:dyDescent="0.55000000000000004">
      <c r="B34" s="4" t="s">
        <v>209</v>
      </c>
      <c r="D34" s="116">
        <v>333000</v>
      </c>
      <c r="E34" s="6"/>
      <c r="F34" s="116">
        <v>5789516188</v>
      </c>
      <c r="G34" s="6"/>
      <c r="H34" s="116">
        <v>5999285492</v>
      </c>
      <c r="I34" s="6"/>
      <c r="J34" s="116">
        <v>-209769303</v>
      </c>
      <c r="K34" s="6"/>
      <c r="L34" s="116">
        <v>333000</v>
      </c>
      <c r="M34" s="6"/>
      <c r="N34" s="116">
        <v>5789516188</v>
      </c>
      <c r="O34" s="6"/>
      <c r="P34" s="116">
        <v>5999285492</v>
      </c>
      <c r="Q34" s="6"/>
      <c r="R34" s="116">
        <v>-209769303</v>
      </c>
    </row>
    <row r="35" spans="2:18" ht="21.75" customHeight="1" x14ac:dyDescent="0.55000000000000004">
      <c r="B35" s="4" t="s">
        <v>212</v>
      </c>
      <c r="D35" s="116">
        <v>106000</v>
      </c>
      <c r="E35" s="6"/>
      <c r="F35" s="116">
        <v>6785782920</v>
      </c>
      <c r="G35" s="6"/>
      <c r="H35" s="116">
        <v>7055541458</v>
      </c>
      <c r="I35" s="6"/>
      <c r="J35" s="116">
        <v>-269758538</v>
      </c>
      <c r="K35" s="6"/>
      <c r="L35" s="116">
        <v>106000</v>
      </c>
      <c r="M35" s="6"/>
      <c r="N35" s="116">
        <v>6785782920</v>
      </c>
      <c r="O35" s="6"/>
      <c r="P35" s="116">
        <v>7055541458</v>
      </c>
      <c r="Q35" s="6"/>
      <c r="R35" s="116">
        <v>-269758538</v>
      </c>
    </row>
    <row r="36" spans="2:18" ht="21.75" customHeight="1" x14ac:dyDescent="0.55000000000000004">
      <c r="B36" s="4" t="s">
        <v>206</v>
      </c>
      <c r="D36" s="116">
        <v>327366</v>
      </c>
      <c r="E36" s="6"/>
      <c r="F36" s="116">
        <v>6667818350</v>
      </c>
      <c r="G36" s="6"/>
      <c r="H36" s="116">
        <v>7041386785</v>
      </c>
      <c r="I36" s="6"/>
      <c r="J36" s="116">
        <v>-373568434</v>
      </c>
      <c r="K36" s="6"/>
      <c r="L36" s="116">
        <v>327366</v>
      </c>
      <c r="M36" s="6"/>
      <c r="N36" s="116">
        <v>6667818350</v>
      </c>
      <c r="O36" s="6"/>
      <c r="P36" s="116">
        <v>7041386785</v>
      </c>
      <c r="Q36" s="6"/>
      <c r="R36" s="116">
        <v>-373568434</v>
      </c>
    </row>
    <row r="37" spans="2:18" ht="21.75" customHeight="1" x14ac:dyDescent="0.55000000000000004">
      <c r="B37" s="4" t="s">
        <v>182</v>
      </c>
      <c r="D37" s="116">
        <v>1083000</v>
      </c>
      <c r="E37" s="6"/>
      <c r="F37" s="116">
        <v>8677042569</v>
      </c>
      <c r="G37" s="6"/>
      <c r="H37" s="116">
        <v>11562213051</v>
      </c>
      <c r="I37" s="6"/>
      <c r="J37" s="116">
        <v>-2885170482</v>
      </c>
      <c r="K37" s="6"/>
      <c r="L37" s="116">
        <v>1083000</v>
      </c>
      <c r="M37" s="6"/>
      <c r="N37" s="116">
        <v>8677042569</v>
      </c>
      <c r="O37" s="6"/>
      <c r="P37" s="116">
        <v>10191212384</v>
      </c>
      <c r="Q37" s="6"/>
      <c r="R37" s="116">
        <v>-1514169815</v>
      </c>
    </row>
    <row r="38" spans="2:18" ht="21.75" customHeight="1" x14ac:dyDescent="0.55000000000000004">
      <c r="B38" s="43"/>
      <c r="D38" s="117"/>
      <c r="E38" s="6"/>
      <c r="F38" s="117"/>
      <c r="G38" s="6"/>
      <c r="H38" s="117"/>
      <c r="I38" s="6"/>
      <c r="J38" s="117"/>
      <c r="K38" s="6"/>
      <c r="L38" s="117"/>
      <c r="M38" s="6"/>
      <c r="N38" s="117"/>
      <c r="O38" s="6"/>
      <c r="P38" s="117"/>
      <c r="Q38" s="6"/>
      <c r="R38" s="117"/>
    </row>
    <row r="39" spans="2:18" ht="42.75" thickBot="1" x14ac:dyDescent="0.6">
      <c r="B39" s="54" t="s">
        <v>91</v>
      </c>
      <c r="D39" s="118">
        <f>SUM(D10:D37)</f>
        <v>4673057</v>
      </c>
      <c r="E39" s="6"/>
      <c r="F39" s="118">
        <f>SUM(F10:F37)</f>
        <v>362823035924</v>
      </c>
      <c r="G39" s="6"/>
      <c r="H39" s="118">
        <f>SUM(H10:H37)</f>
        <v>360992599800</v>
      </c>
      <c r="I39" s="6"/>
      <c r="J39" s="118">
        <f>SUM(J10:J37)</f>
        <v>1830436132</v>
      </c>
      <c r="K39" s="6"/>
      <c r="L39" s="118">
        <f>SUM(L10:L37)</f>
        <v>4673057</v>
      </c>
      <c r="M39" s="6"/>
      <c r="N39" s="118">
        <f>SUM(N10:N37)</f>
        <v>362823035924</v>
      </c>
      <c r="O39" s="6"/>
      <c r="P39" s="118">
        <f>SUM(P10:P37)</f>
        <v>351299924555</v>
      </c>
      <c r="Q39" s="6"/>
      <c r="R39" s="118">
        <f>SUM(R10:R37)</f>
        <v>11523111374</v>
      </c>
    </row>
    <row r="40" spans="2:18" ht="21.75" thickTop="1" x14ac:dyDescent="0.55000000000000004"/>
    <row r="41" spans="2:18" ht="30" x14ac:dyDescent="0.75">
      <c r="J41" s="70">
        <v>12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5"/>
  <sheetViews>
    <sheetView rightToLeft="1" zoomScaleNormal="100" workbookViewId="0">
      <selection activeCell="B10" sqref="B10:R31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0" t="s">
        <v>1</v>
      </c>
      <c r="D8" s="135" t="s">
        <v>55</v>
      </c>
      <c r="E8" s="135" t="s">
        <v>55</v>
      </c>
      <c r="F8" s="135" t="s">
        <v>55</v>
      </c>
      <c r="G8" s="135" t="s">
        <v>55</v>
      </c>
      <c r="H8" s="135" t="s">
        <v>55</v>
      </c>
      <c r="I8" s="135" t="s">
        <v>55</v>
      </c>
      <c r="J8" s="135" t="s">
        <v>55</v>
      </c>
      <c r="L8" s="135" t="s">
        <v>56</v>
      </c>
      <c r="M8" s="135" t="s">
        <v>56</v>
      </c>
      <c r="N8" s="135" t="s">
        <v>56</v>
      </c>
      <c r="O8" s="135" t="s">
        <v>56</v>
      </c>
      <c r="P8" s="135" t="s">
        <v>56</v>
      </c>
      <c r="Q8" s="135" t="s">
        <v>56</v>
      </c>
      <c r="R8" s="135" t="s">
        <v>56</v>
      </c>
    </row>
    <row r="9" spans="2:28" s="4" customFormat="1" ht="63" customHeight="1" x14ac:dyDescent="0.55000000000000004">
      <c r="B9" s="160" t="s">
        <v>1</v>
      </c>
      <c r="D9" s="138" t="s">
        <v>5</v>
      </c>
      <c r="E9" s="52"/>
      <c r="F9" s="138" t="s">
        <v>71</v>
      </c>
      <c r="G9" s="52"/>
      <c r="H9" s="138" t="s">
        <v>72</v>
      </c>
      <c r="I9" s="52"/>
      <c r="J9" s="138" t="s">
        <v>74</v>
      </c>
      <c r="L9" s="138" t="s">
        <v>5</v>
      </c>
      <c r="M9" s="52"/>
      <c r="N9" s="138" t="s">
        <v>71</v>
      </c>
      <c r="O9" s="52"/>
      <c r="P9" s="138" t="s">
        <v>72</v>
      </c>
      <c r="Q9" s="52"/>
      <c r="R9" s="138" t="s">
        <v>74</v>
      </c>
    </row>
    <row r="10" spans="2:28" x14ac:dyDescent="0.55000000000000004">
      <c r="B10" s="48" t="s">
        <v>176</v>
      </c>
      <c r="D10" s="9">
        <v>0</v>
      </c>
      <c r="F10" s="9">
        <v>0</v>
      </c>
      <c r="H10" s="9">
        <v>0</v>
      </c>
      <c r="J10" s="9">
        <v>0</v>
      </c>
      <c r="L10" s="9">
        <v>68973</v>
      </c>
      <c r="N10" s="9">
        <v>7435615173</v>
      </c>
      <c r="P10" s="9">
        <v>4695167575</v>
      </c>
      <c r="R10" s="9">
        <v>2740447598</v>
      </c>
    </row>
    <row r="11" spans="2:28" x14ac:dyDescent="0.55000000000000004">
      <c r="B11" s="61" t="s">
        <v>16</v>
      </c>
      <c r="D11" s="62">
        <v>0</v>
      </c>
      <c r="F11" s="62">
        <v>0</v>
      </c>
      <c r="H11" s="62">
        <v>0</v>
      </c>
      <c r="J11" s="62">
        <v>0</v>
      </c>
      <c r="L11" s="62">
        <v>259000</v>
      </c>
      <c r="N11" s="62">
        <v>5200565155</v>
      </c>
      <c r="P11" s="62">
        <v>4137365323</v>
      </c>
      <c r="R11" s="62">
        <v>1063199832</v>
      </c>
    </row>
    <row r="12" spans="2:28" x14ac:dyDescent="0.55000000000000004">
      <c r="B12" s="2" t="s">
        <v>14</v>
      </c>
      <c r="D12" s="3">
        <v>0</v>
      </c>
      <c r="F12" s="3">
        <v>0</v>
      </c>
      <c r="H12" s="3">
        <v>0</v>
      </c>
      <c r="J12" s="3">
        <v>0</v>
      </c>
      <c r="L12" s="3">
        <v>310000</v>
      </c>
      <c r="N12" s="3">
        <v>4773804752</v>
      </c>
      <c r="P12" s="3">
        <v>4036837040</v>
      </c>
      <c r="R12" s="3">
        <v>736967712</v>
      </c>
    </row>
    <row r="13" spans="2:28" x14ac:dyDescent="0.55000000000000004">
      <c r="B13" s="2" t="s">
        <v>114</v>
      </c>
      <c r="D13" s="3">
        <v>5000</v>
      </c>
      <c r="F13" s="3">
        <v>3089289967</v>
      </c>
      <c r="H13" s="3">
        <v>3027938142</v>
      </c>
      <c r="J13" s="3">
        <v>61351825</v>
      </c>
      <c r="L13" s="3">
        <v>50667</v>
      </c>
      <c r="N13" s="3">
        <v>30508479319</v>
      </c>
      <c r="P13" s="3">
        <v>30138752570</v>
      </c>
      <c r="R13" s="3">
        <v>369726749</v>
      </c>
    </row>
    <row r="14" spans="2:28" x14ac:dyDescent="0.55000000000000004">
      <c r="B14" s="2" t="s">
        <v>187</v>
      </c>
      <c r="D14" s="3">
        <v>26500</v>
      </c>
      <c r="F14" s="3">
        <v>26500000000</v>
      </c>
      <c r="H14" s="3">
        <v>26135566211</v>
      </c>
      <c r="J14" s="3">
        <v>364433789</v>
      </c>
      <c r="L14" s="3">
        <v>26500</v>
      </c>
      <c r="N14" s="3">
        <v>26500000000</v>
      </c>
      <c r="P14" s="3">
        <v>26135566211</v>
      </c>
      <c r="R14" s="3">
        <v>364433789</v>
      </c>
    </row>
    <row r="15" spans="2:28" x14ac:dyDescent="0.55000000000000004">
      <c r="B15" s="61" t="s">
        <v>107</v>
      </c>
      <c r="D15" s="62">
        <v>10200</v>
      </c>
      <c r="F15" s="62">
        <v>6212423797</v>
      </c>
      <c r="H15" s="62">
        <v>5960149230</v>
      </c>
      <c r="J15" s="62">
        <v>252274567</v>
      </c>
      <c r="L15" s="62">
        <v>15200</v>
      </c>
      <c r="N15" s="62">
        <v>9162708969</v>
      </c>
      <c r="P15" s="62">
        <v>8859304119</v>
      </c>
      <c r="R15" s="62">
        <v>303404850</v>
      </c>
    </row>
    <row r="16" spans="2:28" x14ac:dyDescent="0.55000000000000004">
      <c r="B16" s="2" t="s">
        <v>179</v>
      </c>
      <c r="D16" s="3">
        <v>0</v>
      </c>
      <c r="F16" s="3">
        <v>0</v>
      </c>
      <c r="H16" s="3">
        <v>0</v>
      </c>
      <c r="J16" s="3">
        <v>0</v>
      </c>
      <c r="L16" s="3">
        <v>30204</v>
      </c>
      <c r="N16" s="3">
        <v>30203994182</v>
      </c>
      <c r="P16" s="3">
        <v>29965633036</v>
      </c>
      <c r="R16" s="3">
        <v>238361146</v>
      </c>
    </row>
    <row r="17" spans="2:18" x14ac:dyDescent="0.55000000000000004">
      <c r="B17" s="2" t="s">
        <v>75</v>
      </c>
      <c r="D17" s="3">
        <v>0</v>
      </c>
      <c r="F17" s="3">
        <v>0</v>
      </c>
      <c r="H17" s="3">
        <v>0</v>
      </c>
      <c r="J17" s="3">
        <v>0</v>
      </c>
      <c r="L17" s="3">
        <v>43000</v>
      </c>
      <c r="N17" s="3">
        <v>1621977684</v>
      </c>
      <c r="P17" s="3">
        <v>1389184875</v>
      </c>
      <c r="R17" s="3">
        <v>232792809</v>
      </c>
    </row>
    <row r="18" spans="2:18" x14ac:dyDescent="0.55000000000000004">
      <c r="B18" s="2" t="s">
        <v>184</v>
      </c>
      <c r="D18" s="3">
        <v>31000</v>
      </c>
      <c r="F18" s="3">
        <v>30854876545</v>
      </c>
      <c r="H18" s="3">
        <v>30726568177</v>
      </c>
      <c r="J18" s="3">
        <v>128308368</v>
      </c>
      <c r="L18" s="3">
        <v>31200</v>
      </c>
      <c r="N18" s="3">
        <v>31050382108</v>
      </c>
      <c r="P18" s="3">
        <v>30921958583</v>
      </c>
      <c r="R18" s="3">
        <v>128423525</v>
      </c>
    </row>
    <row r="19" spans="2:18" x14ac:dyDescent="0.55000000000000004">
      <c r="B19" s="2" t="s">
        <v>177</v>
      </c>
      <c r="D19" s="3">
        <v>2700</v>
      </c>
      <c r="F19" s="3">
        <v>1587352241</v>
      </c>
      <c r="H19" s="3">
        <v>1564161609</v>
      </c>
      <c r="J19" s="3">
        <v>23190632</v>
      </c>
      <c r="L19" s="3">
        <v>18413</v>
      </c>
      <c r="N19" s="3">
        <v>10517161998</v>
      </c>
      <c r="P19" s="3">
        <v>10431946602</v>
      </c>
      <c r="R19" s="3">
        <v>85215396</v>
      </c>
    </row>
    <row r="20" spans="2:18" x14ac:dyDescent="0.55000000000000004">
      <c r="B20" s="2" t="s">
        <v>111</v>
      </c>
      <c r="D20" s="3">
        <v>0</v>
      </c>
      <c r="F20" s="3">
        <v>0</v>
      </c>
      <c r="H20" s="3">
        <v>0</v>
      </c>
      <c r="J20" s="3">
        <v>0</v>
      </c>
      <c r="L20" s="3">
        <v>4162</v>
      </c>
      <c r="N20" s="3">
        <v>2607002579</v>
      </c>
      <c r="P20" s="3">
        <v>2528868088</v>
      </c>
      <c r="R20" s="3">
        <v>78134491</v>
      </c>
    </row>
    <row r="21" spans="2:18" x14ac:dyDescent="0.55000000000000004">
      <c r="B21" s="61" t="s">
        <v>116</v>
      </c>
      <c r="D21" s="62">
        <v>0</v>
      </c>
      <c r="F21" s="62">
        <v>0</v>
      </c>
      <c r="H21" s="62">
        <v>0</v>
      </c>
      <c r="J21" s="62">
        <v>0</v>
      </c>
      <c r="L21" s="62">
        <v>10000</v>
      </c>
      <c r="N21" s="62">
        <v>5835942045</v>
      </c>
      <c r="P21" s="62">
        <v>5781251574</v>
      </c>
      <c r="R21" s="62">
        <v>54690471</v>
      </c>
    </row>
    <row r="22" spans="2:18" x14ac:dyDescent="0.55000000000000004">
      <c r="B22" s="61" t="s">
        <v>181</v>
      </c>
      <c r="D22" s="62">
        <v>5000</v>
      </c>
      <c r="F22" s="62">
        <v>3138481049</v>
      </c>
      <c r="H22" s="62">
        <v>3125870708</v>
      </c>
      <c r="J22" s="62">
        <v>12610341</v>
      </c>
      <c r="L22" s="62">
        <v>18000</v>
      </c>
      <c r="N22" s="62">
        <v>11044030672</v>
      </c>
      <c r="P22" s="62">
        <v>11001477329</v>
      </c>
      <c r="R22" s="62">
        <v>42553343</v>
      </c>
    </row>
    <row r="23" spans="2:18" x14ac:dyDescent="0.55000000000000004">
      <c r="B23" s="2" t="s">
        <v>140</v>
      </c>
      <c r="D23" s="3">
        <v>0</v>
      </c>
      <c r="F23" s="3">
        <v>0</v>
      </c>
      <c r="H23" s="3">
        <v>0</v>
      </c>
      <c r="J23" s="3">
        <v>0</v>
      </c>
      <c r="L23" s="3">
        <v>3000</v>
      </c>
      <c r="N23" s="3">
        <v>1745897005</v>
      </c>
      <c r="P23" s="3">
        <v>1713096183</v>
      </c>
      <c r="R23" s="3">
        <v>32800822</v>
      </c>
    </row>
    <row r="24" spans="2:18" x14ac:dyDescent="0.55000000000000004">
      <c r="B24" s="2" t="s">
        <v>190</v>
      </c>
      <c r="D24" s="3">
        <v>700</v>
      </c>
      <c r="F24" s="3">
        <v>700000000</v>
      </c>
      <c r="H24" s="3">
        <v>689379926</v>
      </c>
      <c r="J24" s="3">
        <v>10620074</v>
      </c>
      <c r="L24" s="3">
        <v>800</v>
      </c>
      <c r="N24" s="3">
        <v>798302181</v>
      </c>
      <c r="P24" s="3">
        <v>787708742</v>
      </c>
      <c r="R24" s="3">
        <v>10593439</v>
      </c>
    </row>
    <row r="25" spans="2:18" x14ac:dyDescent="0.55000000000000004">
      <c r="B25" s="2" t="s">
        <v>109</v>
      </c>
      <c r="D25" s="3">
        <v>0</v>
      </c>
      <c r="F25" s="3">
        <v>0</v>
      </c>
      <c r="H25" s="3">
        <v>0</v>
      </c>
      <c r="J25" s="3">
        <v>0</v>
      </c>
      <c r="L25" s="3">
        <v>950</v>
      </c>
      <c r="N25" s="3">
        <v>601146024</v>
      </c>
      <c r="P25" s="3">
        <v>590988090</v>
      </c>
      <c r="R25" s="3">
        <v>10157934</v>
      </c>
    </row>
    <row r="26" spans="2:18" x14ac:dyDescent="0.55000000000000004">
      <c r="B26" s="2" t="s">
        <v>183</v>
      </c>
      <c r="D26" s="3">
        <v>0</v>
      </c>
      <c r="F26" s="3">
        <v>0</v>
      </c>
      <c r="H26" s="3">
        <v>0</v>
      </c>
      <c r="J26" s="3">
        <v>0</v>
      </c>
      <c r="L26" s="3">
        <v>3000</v>
      </c>
      <c r="N26" s="3">
        <v>2880677783</v>
      </c>
      <c r="P26" s="3">
        <v>2872570558</v>
      </c>
      <c r="R26" s="3">
        <v>8107225</v>
      </c>
    </row>
    <row r="27" spans="2:18" x14ac:dyDescent="0.55000000000000004">
      <c r="B27" s="2" t="s">
        <v>216</v>
      </c>
      <c r="D27" s="3">
        <v>600</v>
      </c>
      <c r="F27" s="3">
        <v>572098290</v>
      </c>
      <c r="H27" s="3">
        <v>568609036</v>
      </c>
      <c r="J27" s="3">
        <v>3489254</v>
      </c>
      <c r="L27" s="3">
        <v>600</v>
      </c>
      <c r="N27" s="3">
        <v>572098290</v>
      </c>
      <c r="P27" s="3">
        <v>568609036</v>
      </c>
      <c r="R27" s="3">
        <v>3489254</v>
      </c>
    </row>
    <row r="28" spans="2:18" x14ac:dyDescent="0.55000000000000004">
      <c r="B28" s="2" t="s">
        <v>192</v>
      </c>
      <c r="D28" s="3">
        <v>0</v>
      </c>
      <c r="F28" s="3">
        <v>0</v>
      </c>
      <c r="H28" s="3">
        <v>0</v>
      </c>
      <c r="J28" s="3">
        <v>0</v>
      </c>
      <c r="L28" s="3">
        <v>5000</v>
      </c>
      <c r="N28" s="3">
        <v>2819988786</v>
      </c>
      <c r="P28" s="3">
        <v>2821011214</v>
      </c>
      <c r="R28" s="3">
        <v>-1022428</v>
      </c>
    </row>
    <row r="29" spans="2:18" x14ac:dyDescent="0.55000000000000004">
      <c r="B29" s="61" t="s">
        <v>13</v>
      </c>
      <c r="D29" s="62">
        <v>0</v>
      </c>
      <c r="F29" s="62">
        <v>0</v>
      </c>
      <c r="H29" s="62">
        <v>0</v>
      </c>
      <c r="J29" s="62">
        <v>0</v>
      </c>
      <c r="L29" s="62">
        <v>20000</v>
      </c>
      <c r="N29" s="62">
        <v>232806515</v>
      </c>
      <c r="P29" s="62">
        <v>238174378</v>
      </c>
      <c r="R29" s="62">
        <v>-5367863</v>
      </c>
    </row>
    <row r="30" spans="2:18" x14ac:dyDescent="0.55000000000000004">
      <c r="B30" s="2" t="s">
        <v>221</v>
      </c>
      <c r="D30" s="3">
        <v>25000</v>
      </c>
      <c r="F30" s="3">
        <v>23732947625</v>
      </c>
      <c r="H30" s="3">
        <v>23754304687</v>
      </c>
      <c r="J30" s="3">
        <v>-21357062</v>
      </c>
      <c r="L30" s="3">
        <v>25000</v>
      </c>
      <c r="N30" s="3">
        <v>23732947625</v>
      </c>
      <c r="P30" s="3">
        <v>23754304687</v>
      </c>
      <c r="R30" s="3">
        <v>-21357062</v>
      </c>
    </row>
    <row r="31" spans="2:18" x14ac:dyDescent="0.55000000000000004">
      <c r="B31" s="2" t="s">
        <v>118</v>
      </c>
      <c r="D31" s="3">
        <v>0</v>
      </c>
      <c r="F31" s="3">
        <v>0</v>
      </c>
      <c r="H31" s="3">
        <v>0</v>
      </c>
      <c r="J31" s="3">
        <v>0</v>
      </c>
      <c r="L31" s="3">
        <v>9900</v>
      </c>
      <c r="N31" s="3">
        <v>9457285557</v>
      </c>
      <c r="P31" s="3">
        <v>9591361251</v>
      </c>
      <c r="R31" s="3">
        <v>-134075694</v>
      </c>
    </row>
    <row r="32" spans="2:18" x14ac:dyDescent="0.55000000000000004">
      <c r="D32" s="3"/>
      <c r="F32" s="3"/>
      <c r="H32" s="3"/>
      <c r="J32" s="3"/>
      <c r="L32" s="3"/>
      <c r="N32" s="3"/>
      <c r="P32" s="3"/>
      <c r="R32" s="3"/>
    </row>
    <row r="33" spans="2:18" ht="21.75" thickBot="1" x14ac:dyDescent="0.6">
      <c r="B33" s="33" t="s">
        <v>91</v>
      </c>
      <c r="D33" s="10">
        <f>SUM(D10:D31)</f>
        <v>106700</v>
      </c>
      <c r="F33" s="10">
        <f>SUM(F10:F31)</f>
        <v>96387469514</v>
      </c>
      <c r="H33" s="10">
        <f>SUM(H10:H31)</f>
        <v>95552547726</v>
      </c>
      <c r="J33" s="10">
        <f>SUM(J10:J31)</f>
        <v>834921788</v>
      </c>
      <c r="L33" s="10">
        <f>SUM(L10:L31)</f>
        <v>953569</v>
      </c>
      <c r="N33" s="10">
        <f>SUM(N10:N31)</f>
        <v>219302814402</v>
      </c>
      <c r="P33" s="10">
        <f>SUM(P10:P31)</f>
        <v>212961137064</v>
      </c>
      <c r="R33" s="10">
        <f>SUM(R10:R31)</f>
        <v>6341677338</v>
      </c>
    </row>
    <row r="34" spans="2:18" ht="21.75" thickTop="1" x14ac:dyDescent="0.55000000000000004"/>
    <row r="35" spans="2:18" ht="26.25" x14ac:dyDescent="0.65">
      <c r="J35" s="28">
        <v>13</v>
      </c>
    </row>
  </sheetData>
  <sortState xmlns:xlrd2="http://schemas.microsoft.com/office/spreadsheetml/2017/richdata2" ref="B10:R31">
    <sortCondition descending="1" ref="R10:R3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1"/>
  <sheetViews>
    <sheetView rightToLeft="1" workbookViewId="0">
      <selection activeCell="B9" sqref="B9:R2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6" spans="2:28" s="2" customFormat="1" ht="30" x14ac:dyDescent="0.55000000000000004">
      <c r="B6" s="14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57</v>
      </c>
      <c r="D7" s="137" t="s">
        <v>55</v>
      </c>
      <c r="E7" s="137" t="s">
        <v>55</v>
      </c>
      <c r="F7" s="137" t="s">
        <v>55</v>
      </c>
      <c r="G7" s="137" t="s">
        <v>55</v>
      </c>
      <c r="H7" s="137" t="s">
        <v>55</v>
      </c>
      <c r="I7" s="137" t="s">
        <v>55</v>
      </c>
      <c r="J7" s="137" t="s">
        <v>55</v>
      </c>
      <c r="L7" s="137" t="s">
        <v>56</v>
      </c>
      <c r="M7" s="137" t="s">
        <v>56</v>
      </c>
      <c r="N7" s="137" t="s">
        <v>56</v>
      </c>
      <c r="O7" s="137" t="s">
        <v>56</v>
      </c>
      <c r="P7" s="137" t="s">
        <v>56</v>
      </c>
      <c r="Q7" s="137" t="s">
        <v>56</v>
      </c>
      <c r="R7" s="137" t="s">
        <v>56</v>
      </c>
    </row>
    <row r="8" spans="2:28" s="58" customFormat="1" ht="48" customHeight="1" x14ac:dyDescent="0.75">
      <c r="B8" s="136" t="s">
        <v>57</v>
      </c>
      <c r="D8" s="172" t="s">
        <v>80</v>
      </c>
      <c r="E8" s="59"/>
      <c r="F8" s="172" t="s">
        <v>77</v>
      </c>
      <c r="G8" s="59"/>
      <c r="H8" s="172" t="s">
        <v>78</v>
      </c>
      <c r="I8" s="59"/>
      <c r="J8" s="172" t="s">
        <v>81</v>
      </c>
      <c r="L8" s="172" t="s">
        <v>80</v>
      </c>
      <c r="M8" s="59"/>
      <c r="N8" s="172" t="s">
        <v>77</v>
      </c>
      <c r="O8" s="59"/>
      <c r="P8" s="172" t="s">
        <v>78</v>
      </c>
      <c r="Q8" s="59"/>
      <c r="R8" s="172" t="s">
        <v>81</v>
      </c>
    </row>
    <row r="9" spans="2:28" ht="21.75" x14ac:dyDescent="0.6">
      <c r="B9" s="52" t="s">
        <v>118</v>
      </c>
      <c r="C9" s="4"/>
      <c r="D9" s="115">
        <v>1484231640</v>
      </c>
      <c r="E9" s="6"/>
      <c r="F9" s="115">
        <v>4904110969</v>
      </c>
      <c r="G9" s="6"/>
      <c r="H9" s="115">
        <v>0</v>
      </c>
      <c r="I9" s="6"/>
      <c r="J9" s="115">
        <v>6388342609</v>
      </c>
      <c r="K9" s="6"/>
      <c r="L9" s="115">
        <v>4433152173</v>
      </c>
      <c r="M9" s="6"/>
      <c r="N9" s="115">
        <v>3040548801</v>
      </c>
      <c r="O9" s="6"/>
      <c r="P9" s="115">
        <v>-134075694</v>
      </c>
      <c r="Q9" s="4"/>
      <c r="R9" s="115">
        <v>7339625280</v>
      </c>
    </row>
    <row r="10" spans="2:28" ht="21.75" x14ac:dyDescent="0.6">
      <c r="B10" s="4" t="s">
        <v>111</v>
      </c>
      <c r="C10" s="4"/>
      <c r="D10" s="116">
        <v>0</v>
      </c>
      <c r="E10" s="6"/>
      <c r="F10" s="116">
        <v>762062051</v>
      </c>
      <c r="G10" s="6"/>
      <c r="H10" s="116">
        <v>0</v>
      </c>
      <c r="I10" s="6"/>
      <c r="J10" s="116">
        <v>762062051</v>
      </c>
      <c r="K10" s="6"/>
      <c r="L10" s="117">
        <v>0</v>
      </c>
      <c r="M10" s="6"/>
      <c r="N10" s="116">
        <v>1108201695</v>
      </c>
      <c r="O10" s="6"/>
      <c r="P10" s="116">
        <v>78134491</v>
      </c>
      <c r="Q10" s="4"/>
      <c r="R10" s="116">
        <v>1186336186</v>
      </c>
    </row>
    <row r="11" spans="2:28" ht="21.75" x14ac:dyDescent="0.6">
      <c r="B11" s="43" t="s">
        <v>114</v>
      </c>
      <c r="C11" s="4"/>
      <c r="D11" s="117">
        <v>0</v>
      </c>
      <c r="E11" s="6"/>
      <c r="F11" s="117">
        <v>492557391</v>
      </c>
      <c r="G11" s="6"/>
      <c r="H11" s="117">
        <v>61351825</v>
      </c>
      <c r="I11" s="6"/>
      <c r="J11" s="117">
        <v>553909216</v>
      </c>
      <c r="K11" s="6"/>
      <c r="L11" s="117">
        <v>0</v>
      </c>
      <c r="M11" s="6"/>
      <c r="N11" s="117">
        <v>481254108</v>
      </c>
      <c r="O11" s="6"/>
      <c r="P11" s="117">
        <v>369726749</v>
      </c>
      <c r="Q11" s="4"/>
      <c r="R11" s="117">
        <v>850980857</v>
      </c>
    </row>
    <row r="12" spans="2:28" ht="21.75" x14ac:dyDescent="0.6">
      <c r="B12" s="43" t="s">
        <v>107</v>
      </c>
      <c r="C12" s="4"/>
      <c r="D12" s="117">
        <v>0</v>
      </c>
      <c r="E12" s="6"/>
      <c r="F12" s="117">
        <v>85372666</v>
      </c>
      <c r="G12" s="6"/>
      <c r="H12" s="117">
        <v>252274567</v>
      </c>
      <c r="I12" s="6"/>
      <c r="J12" s="117">
        <v>337647233</v>
      </c>
      <c r="K12" s="6"/>
      <c r="L12" s="117">
        <v>0</v>
      </c>
      <c r="M12" s="6"/>
      <c r="N12" s="117">
        <v>141222864</v>
      </c>
      <c r="O12" s="6"/>
      <c r="P12" s="117">
        <v>303404850</v>
      </c>
      <c r="Q12" s="4"/>
      <c r="R12" s="117">
        <v>444627714</v>
      </c>
    </row>
    <row r="13" spans="2:28" ht="21.75" x14ac:dyDescent="0.6">
      <c r="B13" s="43" t="s">
        <v>213</v>
      </c>
      <c r="C13" s="4"/>
      <c r="D13" s="117">
        <v>361558532</v>
      </c>
      <c r="E13" s="6"/>
      <c r="F13" s="117">
        <v>45137861</v>
      </c>
      <c r="G13" s="6"/>
      <c r="H13" s="117">
        <v>0</v>
      </c>
      <c r="I13" s="6"/>
      <c r="J13" s="117">
        <v>406696393</v>
      </c>
      <c r="K13" s="6"/>
      <c r="L13" s="117">
        <v>361558532</v>
      </c>
      <c r="M13" s="6"/>
      <c r="N13" s="117">
        <v>45137861</v>
      </c>
      <c r="O13" s="6"/>
      <c r="P13" s="117">
        <v>0</v>
      </c>
      <c r="Q13" s="4"/>
      <c r="R13" s="117">
        <v>406696393</v>
      </c>
    </row>
    <row r="14" spans="2:28" ht="21.75" x14ac:dyDescent="0.6">
      <c r="B14" s="4" t="s">
        <v>187</v>
      </c>
      <c r="C14" s="4"/>
      <c r="D14" s="116">
        <v>0</v>
      </c>
      <c r="E14" s="6"/>
      <c r="F14" s="116">
        <v>-70833018</v>
      </c>
      <c r="G14" s="6"/>
      <c r="H14" s="116">
        <v>364433789</v>
      </c>
      <c r="I14" s="6"/>
      <c r="J14" s="116">
        <v>293600771</v>
      </c>
      <c r="K14" s="6"/>
      <c r="L14" s="117">
        <v>0</v>
      </c>
      <c r="M14" s="6"/>
      <c r="N14" s="116">
        <v>0</v>
      </c>
      <c r="O14" s="6"/>
      <c r="P14" s="116">
        <v>364433789</v>
      </c>
      <c r="Q14" s="4"/>
      <c r="R14" s="116">
        <v>364433789</v>
      </c>
    </row>
    <row r="15" spans="2:28" ht="21.75" x14ac:dyDescent="0.6">
      <c r="B15" s="43" t="s">
        <v>219</v>
      </c>
      <c r="C15" s="4"/>
      <c r="D15" s="117">
        <v>293676713</v>
      </c>
      <c r="E15" s="6"/>
      <c r="F15" s="117">
        <v>-5431109</v>
      </c>
      <c r="G15" s="6"/>
      <c r="H15" s="117">
        <v>0</v>
      </c>
      <c r="I15" s="6"/>
      <c r="J15" s="117">
        <v>288245604</v>
      </c>
      <c r="K15" s="6"/>
      <c r="L15" s="117">
        <v>293676713</v>
      </c>
      <c r="M15" s="6"/>
      <c r="N15" s="117">
        <v>-5431109</v>
      </c>
      <c r="O15" s="6"/>
      <c r="P15" s="117">
        <v>0</v>
      </c>
      <c r="Q15" s="4"/>
      <c r="R15" s="117">
        <v>288245604</v>
      </c>
    </row>
    <row r="16" spans="2:28" ht="21.75" x14ac:dyDescent="0.6">
      <c r="B16" s="43" t="s">
        <v>140</v>
      </c>
      <c r="C16" s="4"/>
      <c r="D16" s="117">
        <v>0</v>
      </c>
      <c r="E16" s="6"/>
      <c r="F16" s="117">
        <v>188706678</v>
      </c>
      <c r="G16" s="6"/>
      <c r="H16" s="117">
        <v>0</v>
      </c>
      <c r="I16" s="6"/>
      <c r="J16" s="117">
        <v>188706678</v>
      </c>
      <c r="K16" s="6"/>
      <c r="L16" s="117">
        <v>0</v>
      </c>
      <c r="M16" s="6"/>
      <c r="N16" s="117">
        <v>244818777</v>
      </c>
      <c r="O16" s="6"/>
      <c r="P16" s="117">
        <v>32800822</v>
      </c>
      <c r="Q16" s="4"/>
      <c r="R16" s="117">
        <v>277619599</v>
      </c>
    </row>
    <row r="17" spans="2:18" ht="21.75" x14ac:dyDescent="0.6">
      <c r="B17" s="4" t="s">
        <v>179</v>
      </c>
      <c r="C17" s="4"/>
      <c r="D17" s="116">
        <v>0</v>
      </c>
      <c r="E17" s="6"/>
      <c r="F17" s="116">
        <v>0</v>
      </c>
      <c r="G17" s="6"/>
      <c r="H17" s="116">
        <v>0</v>
      </c>
      <c r="I17" s="6"/>
      <c r="J17" s="116">
        <v>0</v>
      </c>
      <c r="K17" s="6"/>
      <c r="L17" s="117">
        <v>0</v>
      </c>
      <c r="M17" s="6"/>
      <c r="N17" s="116">
        <v>0</v>
      </c>
      <c r="O17" s="6"/>
      <c r="P17" s="116">
        <v>238361146</v>
      </c>
      <c r="Q17" s="4"/>
      <c r="R17" s="116">
        <v>238361146</v>
      </c>
    </row>
    <row r="18" spans="2:18" ht="21.75" x14ac:dyDescent="0.6">
      <c r="B18" s="43" t="s">
        <v>177</v>
      </c>
      <c r="C18" s="4"/>
      <c r="D18" s="117">
        <v>0</v>
      </c>
      <c r="E18" s="6"/>
      <c r="F18" s="117">
        <v>148537805</v>
      </c>
      <c r="G18" s="6"/>
      <c r="H18" s="117">
        <v>23190632</v>
      </c>
      <c r="I18" s="6"/>
      <c r="J18" s="117">
        <v>171728437</v>
      </c>
      <c r="K18" s="6"/>
      <c r="L18" s="117">
        <v>0</v>
      </c>
      <c r="M18" s="6"/>
      <c r="N18" s="117">
        <v>134901117</v>
      </c>
      <c r="O18" s="6"/>
      <c r="P18" s="117">
        <v>85215396</v>
      </c>
      <c r="Q18" s="4"/>
      <c r="R18" s="117">
        <v>220116513</v>
      </c>
    </row>
    <row r="19" spans="2:18" ht="23.25" customHeight="1" x14ac:dyDescent="0.6">
      <c r="B19" s="43" t="s">
        <v>109</v>
      </c>
      <c r="C19" s="4"/>
      <c r="D19" s="117">
        <v>0</v>
      </c>
      <c r="E19" s="6"/>
      <c r="F19" s="117">
        <v>159957601</v>
      </c>
      <c r="G19" s="6"/>
      <c r="H19" s="117">
        <v>0</v>
      </c>
      <c r="I19" s="6"/>
      <c r="J19" s="117">
        <v>159957601</v>
      </c>
      <c r="K19" s="6"/>
      <c r="L19" s="117">
        <v>0</v>
      </c>
      <c r="M19" s="6"/>
      <c r="N19" s="117">
        <v>208698352</v>
      </c>
      <c r="O19" s="6"/>
      <c r="P19" s="117">
        <v>10157934</v>
      </c>
      <c r="Q19" s="4"/>
      <c r="R19" s="117">
        <v>218856286</v>
      </c>
    </row>
    <row r="20" spans="2:18" ht="23.25" customHeight="1" x14ac:dyDescent="0.6">
      <c r="B20" s="43" t="s">
        <v>116</v>
      </c>
      <c r="C20" s="4"/>
      <c r="D20" s="117">
        <v>0</v>
      </c>
      <c r="E20" s="6"/>
      <c r="F20" s="117">
        <v>127858155</v>
      </c>
      <c r="G20" s="6"/>
      <c r="H20" s="117">
        <v>0</v>
      </c>
      <c r="I20" s="6"/>
      <c r="J20" s="117">
        <v>127858155</v>
      </c>
      <c r="K20" s="6"/>
      <c r="L20" s="117">
        <v>0</v>
      </c>
      <c r="M20" s="6"/>
      <c r="N20" s="117">
        <v>134470490</v>
      </c>
      <c r="O20" s="6"/>
      <c r="P20" s="117">
        <v>54690471</v>
      </c>
      <c r="Q20" s="4"/>
      <c r="R20" s="117">
        <v>189160961</v>
      </c>
    </row>
    <row r="21" spans="2:18" ht="23.25" customHeight="1" x14ac:dyDescent="0.6">
      <c r="B21" s="43" t="s">
        <v>184</v>
      </c>
      <c r="C21" s="4"/>
      <c r="D21" s="117">
        <v>0</v>
      </c>
      <c r="E21" s="6"/>
      <c r="F21" s="117">
        <v>0</v>
      </c>
      <c r="G21" s="6"/>
      <c r="H21" s="117">
        <v>128308368</v>
      </c>
      <c r="I21" s="6"/>
      <c r="J21" s="117">
        <v>128308368</v>
      </c>
      <c r="K21" s="6"/>
      <c r="L21" s="117">
        <v>0</v>
      </c>
      <c r="M21" s="6"/>
      <c r="N21" s="117">
        <v>0</v>
      </c>
      <c r="O21" s="6"/>
      <c r="P21" s="117">
        <v>128423525</v>
      </c>
      <c r="Q21" s="4"/>
      <c r="R21" s="117">
        <v>128423525</v>
      </c>
    </row>
    <row r="22" spans="2:18" ht="21.75" x14ac:dyDescent="0.6">
      <c r="B22" s="43" t="s">
        <v>181</v>
      </c>
      <c r="C22" s="4"/>
      <c r="D22" s="117">
        <v>0</v>
      </c>
      <c r="E22" s="6"/>
      <c r="F22" s="117">
        <v>43775806</v>
      </c>
      <c r="G22" s="6"/>
      <c r="H22" s="117">
        <v>12610341</v>
      </c>
      <c r="I22" s="6"/>
      <c r="J22" s="117">
        <v>56386147</v>
      </c>
      <c r="K22" s="6"/>
      <c r="L22" s="117">
        <v>0</v>
      </c>
      <c r="M22" s="6"/>
      <c r="N22" s="117">
        <v>43775806</v>
      </c>
      <c r="O22" s="6"/>
      <c r="P22" s="117">
        <v>42553343</v>
      </c>
      <c r="Q22" s="4"/>
      <c r="R22" s="117">
        <v>86329149</v>
      </c>
    </row>
    <row r="23" spans="2:18" ht="21.75" x14ac:dyDescent="0.6">
      <c r="B23" s="4" t="s">
        <v>190</v>
      </c>
      <c r="C23" s="4"/>
      <c r="D23" s="116">
        <v>0</v>
      </c>
      <c r="E23" s="6"/>
      <c r="F23" s="116">
        <v>-1359854</v>
      </c>
      <c r="G23" s="6"/>
      <c r="H23" s="116">
        <v>10620074</v>
      </c>
      <c r="I23" s="6"/>
      <c r="J23" s="116">
        <v>9260220</v>
      </c>
      <c r="K23" s="6"/>
      <c r="L23" s="117">
        <v>0</v>
      </c>
      <c r="M23" s="6"/>
      <c r="N23" s="116">
        <v>0</v>
      </c>
      <c r="O23" s="6"/>
      <c r="P23" s="116">
        <v>10593439</v>
      </c>
      <c r="Q23" s="4"/>
      <c r="R23" s="116">
        <v>10593439</v>
      </c>
    </row>
    <row r="24" spans="2:18" ht="21.75" x14ac:dyDescent="0.6">
      <c r="B24" s="43" t="s">
        <v>183</v>
      </c>
      <c r="C24" s="4"/>
      <c r="D24" s="117">
        <v>0</v>
      </c>
      <c r="E24" s="6"/>
      <c r="F24" s="117">
        <v>0</v>
      </c>
      <c r="G24" s="6"/>
      <c r="H24" s="117">
        <v>0</v>
      </c>
      <c r="I24" s="6"/>
      <c r="J24" s="117">
        <v>0</v>
      </c>
      <c r="K24" s="6"/>
      <c r="L24" s="117">
        <v>0</v>
      </c>
      <c r="M24" s="6"/>
      <c r="N24" s="117">
        <v>0</v>
      </c>
      <c r="O24" s="6"/>
      <c r="P24" s="117">
        <v>8107225</v>
      </c>
      <c r="Q24" s="4"/>
      <c r="R24" s="117">
        <v>8107225</v>
      </c>
    </row>
    <row r="25" spans="2:18" ht="21.75" x14ac:dyDescent="0.6">
      <c r="B25" s="4" t="s">
        <v>216</v>
      </c>
      <c r="C25" s="4"/>
      <c r="D25" s="116">
        <v>0</v>
      </c>
      <c r="E25" s="6"/>
      <c r="F25" s="116">
        <v>0</v>
      </c>
      <c r="G25" s="6"/>
      <c r="H25" s="116">
        <v>3489254</v>
      </c>
      <c r="I25" s="6"/>
      <c r="J25" s="116">
        <v>3489254</v>
      </c>
      <c r="K25" s="6"/>
      <c r="L25" s="117">
        <v>0</v>
      </c>
      <c r="M25" s="6"/>
      <c r="N25" s="116">
        <v>0</v>
      </c>
      <c r="O25" s="6"/>
      <c r="P25" s="116">
        <v>3489254</v>
      </c>
      <c r="Q25" s="4"/>
      <c r="R25" s="116">
        <v>3489254</v>
      </c>
    </row>
    <row r="26" spans="2:18" ht="21.75" x14ac:dyDescent="0.6">
      <c r="B26" s="43" t="s">
        <v>192</v>
      </c>
      <c r="C26" s="4"/>
      <c r="D26" s="117">
        <v>0</v>
      </c>
      <c r="E26" s="6"/>
      <c r="F26" s="117">
        <v>0</v>
      </c>
      <c r="G26" s="6"/>
      <c r="H26" s="117">
        <v>0</v>
      </c>
      <c r="I26" s="6"/>
      <c r="J26" s="117">
        <v>0</v>
      </c>
      <c r="K26" s="6"/>
      <c r="L26" s="117">
        <v>0</v>
      </c>
      <c r="M26" s="6"/>
      <c r="N26" s="117">
        <v>0</v>
      </c>
      <c r="O26" s="6"/>
      <c r="P26" s="117">
        <v>-1022428</v>
      </c>
      <c r="Q26" s="4"/>
      <c r="R26" s="117">
        <v>-1022428</v>
      </c>
    </row>
    <row r="27" spans="2:18" ht="21.75" x14ac:dyDescent="0.6">
      <c r="B27" s="43" t="s">
        <v>221</v>
      </c>
      <c r="C27" s="4"/>
      <c r="D27" s="117">
        <v>0</v>
      </c>
      <c r="E27" s="6"/>
      <c r="F27" s="117">
        <v>0</v>
      </c>
      <c r="G27" s="6"/>
      <c r="H27" s="117">
        <v>-21357062</v>
      </c>
      <c r="I27" s="6"/>
      <c r="J27" s="117">
        <v>-21357062</v>
      </c>
      <c r="K27" s="6"/>
      <c r="L27" s="117">
        <v>0</v>
      </c>
      <c r="M27" s="6"/>
      <c r="N27" s="117">
        <v>0</v>
      </c>
      <c r="O27" s="6"/>
      <c r="P27" s="117">
        <v>-21357062</v>
      </c>
      <c r="Q27" s="4"/>
      <c r="R27" s="117">
        <v>-21357062</v>
      </c>
    </row>
    <row r="28" spans="2:18" ht="21.75" x14ac:dyDescent="0.6">
      <c r="B28" s="4"/>
      <c r="C28" s="4"/>
      <c r="D28" s="116"/>
      <c r="E28" s="6"/>
      <c r="F28" s="116"/>
      <c r="G28" s="6"/>
      <c r="H28" s="116"/>
      <c r="I28" s="6"/>
      <c r="J28" s="116"/>
      <c r="K28" s="6"/>
      <c r="L28" s="117"/>
      <c r="M28" s="6"/>
      <c r="N28" s="116"/>
      <c r="O28" s="6"/>
      <c r="P28" s="116"/>
      <c r="Q28" s="4"/>
      <c r="R28" s="116"/>
    </row>
    <row r="29" spans="2:18" ht="24.75" thickBot="1" x14ac:dyDescent="0.65">
      <c r="B29" s="27" t="s">
        <v>91</v>
      </c>
      <c r="D29" s="119">
        <f>SUM(D9:D27)</f>
        <v>2139466885</v>
      </c>
      <c r="E29" s="120"/>
      <c r="F29" s="119">
        <f>SUM(F9:F27)</f>
        <v>6880453002</v>
      </c>
      <c r="G29" s="120"/>
      <c r="H29" s="119">
        <f>SUM(H9:H27)</f>
        <v>834921788</v>
      </c>
      <c r="I29" s="120"/>
      <c r="J29" s="119">
        <f>SUM(J9:J27)</f>
        <v>9854841675</v>
      </c>
      <c r="K29" s="120"/>
      <c r="L29" s="119">
        <f>SUM(L9:L27)</f>
        <v>5088387418</v>
      </c>
      <c r="M29" s="120"/>
      <c r="N29" s="119">
        <f>SUM(N9:N27)</f>
        <v>5577598762</v>
      </c>
      <c r="O29" s="120"/>
      <c r="P29" s="119">
        <f>SUM(P9:P27)</f>
        <v>1573637250</v>
      </c>
      <c r="Q29" s="2"/>
      <c r="R29" s="119">
        <f>SUM(R9:R27)</f>
        <v>12239623430</v>
      </c>
    </row>
    <row r="30" spans="2:18" ht="21.75" thickTop="1" x14ac:dyDescent="0.6"/>
    <row r="31" spans="2:18" ht="30" x14ac:dyDescent="0.75">
      <c r="J31" s="64">
        <v>14</v>
      </c>
    </row>
  </sheetData>
  <sortState xmlns:xlrd2="http://schemas.microsoft.com/office/spreadsheetml/2017/richdata2" ref="B9:R27">
    <sortCondition descending="1" ref="R9:R2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workbookViewId="0">
      <selection activeCell="B10" sqref="B10:J3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137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39" t="s">
        <v>82</v>
      </c>
      <c r="C8" s="139" t="s">
        <v>82</v>
      </c>
      <c r="D8" s="139" t="s">
        <v>82</v>
      </c>
      <c r="F8" s="139" t="s">
        <v>55</v>
      </c>
      <c r="G8" s="139" t="s">
        <v>55</v>
      </c>
      <c r="H8" s="139" t="s">
        <v>55</v>
      </c>
      <c r="J8" s="139" t="s">
        <v>56</v>
      </c>
      <c r="K8" s="139" t="s">
        <v>56</v>
      </c>
      <c r="L8" s="139" t="s">
        <v>56</v>
      </c>
    </row>
    <row r="9" spans="2:28" s="47" customFormat="1" ht="50.25" customHeight="1" x14ac:dyDescent="0.6">
      <c r="B9" s="169" t="s">
        <v>83</v>
      </c>
      <c r="D9" s="169" t="s">
        <v>42</v>
      </c>
      <c r="F9" s="169" t="s">
        <v>84</v>
      </c>
      <c r="H9" s="169" t="s">
        <v>85</v>
      </c>
      <c r="J9" s="169" t="s">
        <v>84</v>
      </c>
      <c r="L9" s="169" t="s">
        <v>85</v>
      </c>
    </row>
    <row r="10" spans="2:28" s="4" customFormat="1" ht="21.75" customHeight="1" x14ac:dyDescent="0.55000000000000004">
      <c r="B10" s="52" t="s">
        <v>126</v>
      </c>
      <c r="D10" s="80" t="s">
        <v>165</v>
      </c>
      <c r="F10" s="115">
        <v>343232881</v>
      </c>
      <c r="G10" s="6"/>
      <c r="H10" s="12" t="s">
        <v>62</v>
      </c>
      <c r="I10" s="6"/>
      <c r="J10" s="115">
        <v>1152520602</v>
      </c>
      <c r="K10" s="6"/>
      <c r="L10" s="12"/>
    </row>
    <row r="11" spans="2:28" s="4" customFormat="1" ht="21.75" customHeight="1" x14ac:dyDescent="0.55000000000000004">
      <c r="B11" s="43" t="s">
        <v>143</v>
      </c>
      <c r="D11" s="78" t="s">
        <v>62</v>
      </c>
      <c r="F11" s="117">
        <v>291068494</v>
      </c>
      <c r="G11" s="6"/>
      <c r="H11" s="121" t="s">
        <v>62</v>
      </c>
      <c r="I11" s="6"/>
      <c r="J11" s="117">
        <v>843917819</v>
      </c>
      <c r="K11" s="6"/>
      <c r="L11" s="121"/>
    </row>
    <row r="12" spans="2:28" s="4" customFormat="1" ht="21.75" customHeight="1" x14ac:dyDescent="0.55000000000000004">
      <c r="B12" s="43" t="s">
        <v>49</v>
      </c>
      <c r="D12" s="78" t="s">
        <v>200</v>
      </c>
      <c r="F12" s="117">
        <v>664219178</v>
      </c>
      <c r="G12" s="6"/>
      <c r="H12" s="121" t="s">
        <v>62</v>
      </c>
      <c r="I12" s="6"/>
      <c r="J12" s="117">
        <v>701698630</v>
      </c>
      <c r="K12" s="6"/>
      <c r="L12" s="121"/>
    </row>
    <row r="13" spans="2:28" s="4" customFormat="1" ht="21.75" customHeight="1" x14ac:dyDescent="0.55000000000000004">
      <c r="B13" s="43" t="s">
        <v>122</v>
      </c>
      <c r="D13" s="78" t="s">
        <v>172</v>
      </c>
      <c r="F13" s="117">
        <v>218493150</v>
      </c>
      <c r="G13" s="6"/>
      <c r="H13" s="121" t="s">
        <v>62</v>
      </c>
      <c r="I13" s="6"/>
      <c r="J13" s="117">
        <v>635616434</v>
      </c>
      <c r="K13" s="6"/>
      <c r="L13" s="121"/>
    </row>
    <row r="14" spans="2:28" s="4" customFormat="1" ht="21.75" customHeight="1" x14ac:dyDescent="0.55000000000000004">
      <c r="B14" s="43" t="s">
        <v>122</v>
      </c>
      <c r="D14" s="78" t="s">
        <v>226</v>
      </c>
      <c r="F14" s="117">
        <v>466027371</v>
      </c>
      <c r="G14" s="6"/>
      <c r="H14" s="121" t="s">
        <v>62</v>
      </c>
      <c r="I14" s="6"/>
      <c r="J14" s="117">
        <v>466027371</v>
      </c>
      <c r="K14" s="6"/>
      <c r="L14" s="121"/>
    </row>
    <row r="15" spans="2:28" s="4" customFormat="1" ht="21.75" customHeight="1" x14ac:dyDescent="0.55000000000000004">
      <c r="B15" s="43" t="s">
        <v>49</v>
      </c>
      <c r="D15" s="78" t="s">
        <v>228</v>
      </c>
      <c r="F15" s="117">
        <v>466027371</v>
      </c>
      <c r="G15" s="6"/>
      <c r="H15" s="121" t="s">
        <v>62</v>
      </c>
      <c r="I15" s="6"/>
      <c r="J15" s="117">
        <v>466027371</v>
      </c>
      <c r="K15" s="6"/>
      <c r="L15" s="121"/>
    </row>
    <row r="16" spans="2:28" s="4" customFormat="1" ht="21.75" customHeight="1" x14ac:dyDescent="0.55000000000000004">
      <c r="B16" s="43" t="s">
        <v>122</v>
      </c>
      <c r="D16" s="78" t="s">
        <v>198</v>
      </c>
      <c r="F16" s="117">
        <v>269589040</v>
      </c>
      <c r="G16" s="6"/>
      <c r="H16" s="121" t="s">
        <v>62</v>
      </c>
      <c r="I16" s="6"/>
      <c r="J16" s="117">
        <v>291780820</v>
      </c>
      <c r="K16" s="6"/>
      <c r="L16" s="121"/>
    </row>
    <row r="17" spans="2:12" s="4" customFormat="1" ht="21.75" customHeight="1" x14ac:dyDescent="0.55000000000000004">
      <c r="B17" s="43" t="s">
        <v>122</v>
      </c>
      <c r="D17" s="78" t="s">
        <v>195</v>
      </c>
      <c r="F17" s="117">
        <v>179726025</v>
      </c>
      <c r="G17" s="6"/>
      <c r="H17" s="121" t="s">
        <v>62</v>
      </c>
      <c r="I17" s="6"/>
      <c r="J17" s="117">
        <v>278356145</v>
      </c>
      <c r="K17" s="6"/>
      <c r="L17" s="121" t="s">
        <v>62</v>
      </c>
    </row>
    <row r="18" spans="2:12" s="4" customFormat="1" ht="21.75" customHeight="1" x14ac:dyDescent="0.55000000000000004">
      <c r="B18" s="43" t="s">
        <v>193</v>
      </c>
      <c r="D18" s="78" t="s">
        <v>62</v>
      </c>
      <c r="F18" s="117">
        <v>175342482</v>
      </c>
      <c r="G18" s="6"/>
      <c r="H18" s="121" t="s">
        <v>62</v>
      </c>
      <c r="I18" s="6"/>
      <c r="J18" s="117">
        <v>273972602</v>
      </c>
      <c r="K18" s="6"/>
      <c r="L18" s="121"/>
    </row>
    <row r="19" spans="2:12" s="4" customFormat="1" ht="21.75" customHeight="1" x14ac:dyDescent="0.55000000000000004">
      <c r="B19" s="43" t="s">
        <v>122</v>
      </c>
      <c r="D19" s="78" t="s">
        <v>197</v>
      </c>
      <c r="F19" s="117">
        <v>140725477</v>
      </c>
      <c r="G19" s="6"/>
      <c r="H19" s="121" t="s">
        <v>62</v>
      </c>
      <c r="I19" s="6"/>
      <c r="J19" s="117">
        <v>217952857</v>
      </c>
      <c r="K19" s="6"/>
      <c r="L19" s="121"/>
    </row>
    <row r="20" spans="2:12" s="4" customFormat="1" ht="21.75" customHeight="1" x14ac:dyDescent="0.55000000000000004">
      <c r="B20" s="43" t="s">
        <v>224</v>
      </c>
      <c r="D20" s="78" t="s">
        <v>62</v>
      </c>
      <c r="F20" s="117">
        <v>88767120</v>
      </c>
      <c r="G20" s="6"/>
      <c r="H20" s="121" t="s">
        <v>62</v>
      </c>
      <c r="I20" s="6"/>
      <c r="J20" s="117">
        <v>88767120</v>
      </c>
      <c r="K20" s="6"/>
      <c r="L20" s="121"/>
    </row>
    <row r="21" spans="2:12" s="4" customFormat="1" ht="21.75" customHeight="1" x14ac:dyDescent="0.55000000000000004">
      <c r="B21" s="43" t="s">
        <v>126</v>
      </c>
      <c r="D21" s="78" t="s">
        <v>229</v>
      </c>
      <c r="F21" s="117">
        <v>29095890</v>
      </c>
      <c r="G21" s="6"/>
      <c r="H21" s="121" t="s">
        <v>62</v>
      </c>
      <c r="I21" s="6"/>
      <c r="J21" s="117">
        <v>29095890</v>
      </c>
      <c r="K21" s="6"/>
      <c r="L21" s="121"/>
    </row>
    <row r="22" spans="2:12" s="4" customFormat="1" ht="21.75" customHeight="1" x14ac:dyDescent="0.55000000000000004">
      <c r="B22" s="43" t="s">
        <v>49</v>
      </c>
      <c r="D22" s="78" t="s">
        <v>148</v>
      </c>
      <c r="F22" s="117">
        <v>3956666</v>
      </c>
      <c r="G22" s="6"/>
      <c r="H22" s="121" t="s">
        <v>62</v>
      </c>
      <c r="I22" s="6"/>
      <c r="J22" s="117">
        <v>22914320</v>
      </c>
      <c r="K22" s="6"/>
      <c r="L22" s="121"/>
    </row>
    <row r="23" spans="2:12" s="4" customFormat="1" ht="21.75" customHeight="1" x14ac:dyDescent="0.55000000000000004">
      <c r="B23" s="43" t="s">
        <v>154</v>
      </c>
      <c r="D23" s="78" t="s">
        <v>155</v>
      </c>
      <c r="F23" s="117">
        <v>735328</v>
      </c>
      <c r="G23" s="6"/>
      <c r="H23" s="121" t="s">
        <v>62</v>
      </c>
      <c r="I23" s="6"/>
      <c r="J23" s="117">
        <v>2421026</v>
      </c>
      <c r="K23" s="6"/>
      <c r="L23" s="121"/>
    </row>
    <row r="24" spans="2:12" s="4" customFormat="1" ht="21.75" customHeight="1" x14ac:dyDescent="0.55000000000000004">
      <c r="B24" s="43" t="s">
        <v>127</v>
      </c>
      <c r="D24" s="78" t="s">
        <v>171</v>
      </c>
      <c r="F24" s="117">
        <v>50692</v>
      </c>
      <c r="G24" s="6"/>
      <c r="H24" s="121" t="s">
        <v>62</v>
      </c>
      <c r="I24" s="6"/>
      <c r="J24" s="117">
        <v>478326</v>
      </c>
      <c r="K24" s="6"/>
      <c r="L24" s="121"/>
    </row>
    <row r="25" spans="2:12" s="4" customFormat="1" ht="21.75" customHeight="1" x14ac:dyDescent="0.55000000000000004">
      <c r="B25" s="43" t="s">
        <v>122</v>
      </c>
      <c r="D25" s="78" t="s">
        <v>157</v>
      </c>
      <c r="F25" s="117">
        <v>849</v>
      </c>
      <c r="G25" s="6"/>
      <c r="H25" s="121" t="s">
        <v>62</v>
      </c>
      <c r="I25" s="6"/>
      <c r="J25" s="117">
        <v>134181</v>
      </c>
      <c r="K25" s="6"/>
      <c r="L25" s="121"/>
    </row>
    <row r="26" spans="2:12" s="4" customFormat="1" ht="21.75" customHeight="1" x14ac:dyDescent="0.55000000000000004">
      <c r="B26" s="43" t="s">
        <v>126</v>
      </c>
      <c r="D26" s="78" t="s">
        <v>164</v>
      </c>
      <c r="F26" s="117">
        <v>30922</v>
      </c>
      <c r="G26" s="6"/>
      <c r="H26" s="121" t="s">
        <v>62</v>
      </c>
      <c r="I26" s="6"/>
      <c r="J26" s="117">
        <v>84580</v>
      </c>
      <c r="K26" s="6"/>
      <c r="L26" s="121"/>
    </row>
    <row r="27" spans="2:12" s="4" customFormat="1" ht="21.75" customHeight="1" x14ac:dyDescent="0.55000000000000004">
      <c r="B27" s="43" t="s">
        <v>161</v>
      </c>
      <c r="D27" s="78" t="s">
        <v>162</v>
      </c>
      <c r="F27" s="117">
        <v>11960</v>
      </c>
      <c r="G27" s="6"/>
      <c r="H27" s="121" t="s">
        <v>62</v>
      </c>
      <c r="I27" s="6"/>
      <c r="J27" s="117">
        <v>25415</v>
      </c>
      <c r="K27" s="6"/>
      <c r="L27" s="121"/>
    </row>
    <row r="28" spans="2:12" s="4" customFormat="1" ht="21.75" customHeight="1" x14ac:dyDescent="0.55000000000000004">
      <c r="B28" s="43" t="s">
        <v>125</v>
      </c>
      <c r="D28" s="78" t="s">
        <v>167</v>
      </c>
      <c r="F28" s="117">
        <v>9297</v>
      </c>
      <c r="G28" s="6"/>
      <c r="H28" s="121" t="s">
        <v>62</v>
      </c>
      <c r="I28" s="6"/>
      <c r="J28" s="117">
        <v>19554</v>
      </c>
      <c r="K28" s="6"/>
      <c r="L28" s="121"/>
    </row>
    <row r="29" spans="2:12" s="4" customFormat="1" ht="21.75" customHeight="1" x14ac:dyDescent="0.55000000000000004">
      <c r="B29" s="4" t="s">
        <v>49</v>
      </c>
      <c r="D29" s="79" t="s">
        <v>147</v>
      </c>
      <c r="F29" s="116">
        <v>4621</v>
      </c>
      <c r="G29" s="6"/>
      <c r="H29" s="6" t="s">
        <v>62</v>
      </c>
      <c r="I29" s="6"/>
      <c r="J29" s="116">
        <v>16853</v>
      </c>
      <c r="K29" s="6"/>
      <c r="L29" s="121"/>
    </row>
    <row r="30" spans="2:12" s="4" customFormat="1" ht="21.75" customHeight="1" x14ac:dyDescent="0.55000000000000004">
      <c r="B30" s="43" t="s">
        <v>150</v>
      </c>
      <c r="D30" s="78" t="s">
        <v>153</v>
      </c>
      <c r="F30" s="117">
        <v>989</v>
      </c>
      <c r="G30" s="6"/>
      <c r="H30" s="121" t="s">
        <v>62</v>
      </c>
      <c r="I30" s="6"/>
      <c r="J30" s="117">
        <v>2958</v>
      </c>
      <c r="K30" s="6"/>
      <c r="L30" s="121"/>
    </row>
    <row r="31" spans="2:12" s="4" customFormat="1" ht="21.75" customHeight="1" x14ac:dyDescent="0.55000000000000004">
      <c r="B31" s="43"/>
      <c r="D31" s="78"/>
      <c r="F31" s="117"/>
      <c r="G31" s="6"/>
      <c r="H31" s="121"/>
      <c r="I31" s="6"/>
      <c r="J31" s="117"/>
      <c r="K31" s="6"/>
      <c r="L31" s="121"/>
    </row>
    <row r="32" spans="2:12" ht="21.75" customHeight="1" thickBot="1" x14ac:dyDescent="0.6">
      <c r="B32" s="170" t="s">
        <v>91</v>
      </c>
      <c r="C32" s="170"/>
      <c r="D32" s="170"/>
      <c r="F32" s="119">
        <f>SUM(F10:F30)</f>
        <v>3337115803</v>
      </c>
      <c r="G32" s="120"/>
      <c r="H32" s="122"/>
      <c r="I32" s="120"/>
      <c r="J32" s="119">
        <f>SUM(J10:J30)</f>
        <v>5471830874</v>
      </c>
      <c r="K32" s="120"/>
      <c r="L32" s="122"/>
    </row>
    <row r="33" spans="6:6" ht="21.75" customHeight="1" thickTop="1" x14ac:dyDescent="0.55000000000000004"/>
    <row r="34" spans="6:6" ht="30" x14ac:dyDescent="0.75">
      <c r="F34" s="68">
        <v>15</v>
      </c>
    </row>
  </sheetData>
  <sortState xmlns:xlrd2="http://schemas.microsoft.com/office/spreadsheetml/2017/richdata2" ref="B10:J30">
    <sortCondition descending="1" ref="J10:J30"/>
  </sortState>
  <mergeCells count="13">
    <mergeCell ref="B2:L2"/>
    <mergeCell ref="B3:L3"/>
    <mergeCell ref="B4:L4"/>
    <mergeCell ref="B32:D32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I12" sqref="I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139</v>
      </c>
      <c r="C2" s="135"/>
      <c r="D2" s="135"/>
      <c r="E2" s="135"/>
      <c r="F2" s="135"/>
    </row>
    <row r="3" spans="2:28" ht="30" x14ac:dyDescent="0.55000000000000004">
      <c r="B3" s="135" t="s">
        <v>53</v>
      </c>
      <c r="C3" s="135"/>
      <c r="D3" s="135"/>
      <c r="E3" s="135"/>
      <c r="F3" s="135"/>
    </row>
    <row r="4" spans="2:28" ht="30" x14ac:dyDescent="0.55000000000000004">
      <c r="B4" s="135" t="s">
        <v>203</v>
      </c>
      <c r="C4" s="135"/>
      <c r="D4" s="135"/>
      <c r="E4" s="135"/>
      <c r="F4" s="135"/>
    </row>
    <row r="5" spans="2:28" ht="125.25" customHeight="1" x14ac:dyDescent="0.55000000000000004"/>
    <row r="6" spans="2:28" s="27" customFormat="1" ht="24" x14ac:dyDescent="0.6">
      <c r="B6" s="73" t="s">
        <v>138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3" t="s">
        <v>86</v>
      </c>
      <c r="D8" s="135" t="s">
        <v>55</v>
      </c>
      <c r="F8" s="135" t="s">
        <v>204</v>
      </c>
    </row>
    <row r="9" spans="2:28" ht="30" x14ac:dyDescent="0.55000000000000004">
      <c r="B9" s="174" t="s">
        <v>86</v>
      </c>
      <c r="D9" s="175" t="s">
        <v>45</v>
      </c>
      <c r="F9" s="175" t="s">
        <v>45</v>
      </c>
    </row>
    <row r="10" spans="2:28" x14ac:dyDescent="0.55000000000000004">
      <c r="B10" s="2" t="s">
        <v>86</v>
      </c>
      <c r="D10" s="123">
        <v>4576897</v>
      </c>
      <c r="E10" s="120"/>
      <c r="F10" s="123">
        <v>13787879</v>
      </c>
    </row>
    <row r="11" spans="2:28" x14ac:dyDescent="0.55000000000000004">
      <c r="B11" s="2" t="s">
        <v>174</v>
      </c>
      <c r="D11" s="123">
        <v>0</v>
      </c>
      <c r="E11" s="120"/>
      <c r="F11" s="123">
        <v>3900701</v>
      </c>
    </row>
    <row r="12" spans="2:28" x14ac:dyDescent="0.55000000000000004">
      <c r="B12" s="2" t="s">
        <v>87</v>
      </c>
      <c r="D12" s="123">
        <v>1712398</v>
      </c>
      <c r="E12" s="120"/>
      <c r="F12" s="123">
        <v>3457596</v>
      </c>
    </row>
    <row r="13" spans="2:28" x14ac:dyDescent="0.55000000000000004">
      <c r="D13" s="123"/>
      <c r="E13" s="120"/>
      <c r="F13" s="123"/>
    </row>
    <row r="14" spans="2:28" ht="21.75" thickBot="1" x14ac:dyDescent="0.6">
      <c r="B14" s="33" t="s">
        <v>91</v>
      </c>
      <c r="D14" s="119">
        <f>SUM(D10:D12)</f>
        <v>6289295</v>
      </c>
      <c r="E14" s="120"/>
      <c r="F14" s="119">
        <f>SUM(F10:F12)</f>
        <v>21146176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4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D10" sqref="D1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139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203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3" t="s">
        <v>92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100</v>
      </c>
      <c r="D9" s="137" t="s">
        <v>245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204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101</v>
      </c>
      <c r="J10" s="12"/>
      <c r="K10" s="138" t="s">
        <v>102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8" t="s">
        <v>96</v>
      </c>
      <c r="E12" s="3">
        <f>'اوراق مشارکت'!R30</f>
        <v>181234741908</v>
      </c>
      <c r="G12" s="3">
        <f>'اوراق مشارکت'!T30</f>
        <v>179991285484</v>
      </c>
      <c r="I12" s="3">
        <f>'اوراق مشارکت'!X30</f>
        <v>182420172473</v>
      </c>
      <c r="K12" s="3">
        <f>'اوراق مشارکت'!AB30</f>
        <v>96387469514</v>
      </c>
      <c r="M12" s="3">
        <f>'اوراق مشارکت'!AH30</f>
        <v>268467346801</v>
      </c>
      <c r="O12" s="3">
        <f>'اوراق مشارکت'!AJ30</f>
        <v>273739363232</v>
      </c>
      <c r="Q12" s="8">
        <f>O12/$O$17</f>
        <v>0.452191588268128</v>
      </c>
    </row>
    <row r="13" spans="3:17" x14ac:dyDescent="0.55000000000000004">
      <c r="C13" s="2" t="s">
        <v>175</v>
      </c>
      <c r="E13" s="3">
        <f>سپرده!L33</f>
        <v>110624651914</v>
      </c>
      <c r="G13" s="3">
        <f>E13</f>
        <v>110624651914</v>
      </c>
      <c r="I13" s="3">
        <f>سپرده!N33</f>
        <v>543783735964</v>
      </c>
      <c r="K13" s="3">
        <f>سپرده!P33</f>
        <v>427869956821</v>
      </c>
      <c r="M13" s="3">
        <f>سپرده!R33</f>
        <v>226538431057</v>
      </c>
      <c r="O13" s="3">
        <f>سپرده!R33</f>
        <v>226538431057</v>
      </c>
      <c r="Q13" s="8">
        <f>O13/$O$17</f>
        <v>0.37422010387528953</v>
      </c>
    </row>
    <row r="14" spans="3:17" x14ac:dyDescent="0.55000000000000004">
      <c r="C14" s="61" t="s">
        <v>94</v>
      </c>
      <c r="E14" s="3">
        <f>سهام!G27</f>
        <v>54802674389</v>
      </c>
      <c r="G14" s="3">
        <f>سهام!I27</f>
        <v>62143211274.3787</v>
      </c>
      <c r="I14" s="3">
        <f>سهام!M27</f>
        <v>31990478298</v>
      </c>
      <c r="K14" s="3">
        <f>سهام!Q27</f>
        <v>0</v>
      </c>
      <c r="M14" s="3">
        <f>سهام!W27</f>
        <v>86793152686</v>
      </c>
      <c r="O14" s="3">
        <f>سهام!Y27</f>
        <v>89083672695.400513</v>
      </c>
      <c r="Q14" s="8">
        <f>O14/$O$17</f>
        <v>0.14715781818616497</v>
      </c>
    </row>
    <row r="15" spans="3:17" x14ac:dyDescent="0.55000000000000004">
      <c r="C15" s="2" t="s">
        <v>99</v>
      </c>
      <c r="E15" s="3">
        <f>'گواهی سپرده'!N17</f>
        <v>16000000000</v>
      </c>
      <c r="G15" s="3">
        <f>'گواهی سپرده'!P17</f>
        <v>16000000000</v>
      </c>
      <c r="I15" s="3">
        <f>'گواهی سپرده'!T17</f>
        <v>0</v>
      </c>
      <c r="K15" s="3">
        <f>'گواهی سپرده'!X17</f>
        <v>0</v>
      </c>
      <c r="M15" s="3">
        <f>'گواهی سپرده'!AB17</f>
        <v>16000000000</v>
      </c>
      <c r="O15" s="3">
        <f>'گواهی سپرده'!AD17</f>
        <v>16000000000</v>
      </c>
      <c r="Q15" s="8">
        <f>O15/$O$17</f>
        <v>2.6430489670417529E-2</v>
      </c>
    </row>
    <row r="16" spans="3:17" x14ac:dyDescent="0.55000000000000004">
      <c r="C16" s="2" t="s">
        <v>95</v>
      </c>
      <c r="E16" s="62">
        <v>0</v>
      </c>
      <c r="G16" s="62">
        <v>0</v>
      </c>
      <c r="I16" s="62">
        <v>0</v>
      </c>
      <c r="K16" s="62">
        <v>0</v>
      </c>
      <c r="M16" s="62">
        <v>0</v>
      </c>
      <c r="O16" s="62">
        <v>0</v>
      </c>
      <c r="Q16" s="99">
        <f>O16/$O$17</f>
        <v>0</v>
      </c>
    </row>
    <row r="17" spans="3:17" ht="21.75" thickBot="1" x14ac:dyDescent="0.6">
      <c r="C17" s="2" t="s">
        <v>91</v>
      </c>
      <c r="D17" s="3">
        <f t="shared" ref="D17" si="0">SUM(D12:D16)</f>
        <v>0</v>
      </c>
      <c r="E17" s="10">
        <f t="shared" ref="E17:P17" si="1">SUM(E12:E16)</f>
        <v>362662068211</v>
      </c>
      <c r="F17" s="3">
        <f t="shared" si="1"/>
        <v>0</v>
      </c>
      <c r="G17" s="10">
        <f>SUM(G12:G16)</f>
        <v>368759148672.37872</v>
      </c>
      <c r="H17" s="3">
        <f t="shared" si="1"/>
        <v>0</v>
      </c>
      <c r="I17" s="10">
        <f t="shared" si="1"/>
        <v>758194386735</v>
      </c>
      <c r="J17" s="3">
        <f t="shared" si="1"/>
        <v>0</v>
      </c>
      <c r="K17" s="10">
        <f t="shared" si="1"/>
        <v>524257426335</v>
      </c>
      <c r="L17" s="3">
        <f t="shared" si="1"/>
        <v>0</v>
      </c>
      <c r="M17" s="10">
        <f t="shared" si="1"/>
        <v>597798930544</v>
      </c>
      <c r="N17" s="3">
        <f t="shared" si="1"/>
        <v>0</v>
      </c>
      <c r="O17" s="10">
        <f>SUM(O12:O16)</f>
        <v>605361466984.40051</v>
      </c>
      <c r="P17" s="3">
        <f t="shared" si="1"/>
        <v>0</v>
      </c>
      <c r="Q17" s="34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64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9"/>
  <sheetViews>
    <sheetView rightToLeft="1" zoomScale="50" zoomScaleNormal="50" workbookViewId="0">
      <selection activeCell="E9" sqref="E9:E10"/>
    </sheetView>
  </sheetViews>
  <sheetFormatPr defaultRowHeight="33" x14ac:dyDescent="0.8"/>
  <cols>
    <col min="1" max="1" width="2.5703125" style="67" customWidth="1"/>
    <col min="2" max="2" width="1.28515625" style="67" customWidth="1"/>
    <col min="3" max="3" width="65.85546875" style="67" bestFit="1" customWidth="1"/>
    <col min="4" max="4" width="1" style="67" customWidth="1"/>
    <col min="5" max="5" width="18.5703125" style="67" bestFit="1" customWidth="1"/>
    <col min="6" max="6" width="3.5703125" style="67" bestFit="1" customWidth="1"/>
    <col min="7" max="7" width="27.140625" style="67" bestFit="1" customWidth="1"/>
    <col min="8" max="8" width="3.5703125" style="67" bestFit="1" customWidth="1"/>
    <col min="9" max="9" width="29.28515625" style="67" bestFit="1" customWidth="1"/>
    <col min="10" max="10" width="3.5703125" style="67" bestFit="1" customWidth="1"/>
    <col min="11" max="11" width="16.5703125" style="67" bestFit="1" customWidth="1"/>
    <col min="12" max="12" width="3.5703125" style="67" bestFit="1" customWidth="1"/>
    <col min="13" max="13" width="25.28515625" style="67" bestFit="1" customWidth="1"/>
    <col min="14" max="14" width="3.5703125" style="67" bestFit="1" customWidth="1"/>
    <col min="15" max="15" width="18.5703125" style="67" bestFit="1" customWidth="1"/>
    <col min="16" max="16" width="3.5703125" style="67" bestFit="1" customWidth="1"/>
    <col min="17" max="17" width="25.28515625" style="67" bestFit="1" customWidth="1"/>
    <col min="18" max="18" width="3.5703125" style="67" bestFit="1" customWidth="1"/>
    <col min="19" max="19" width="18.5703125" style="67" bestFit="1" customWidth="1"/>
    <col min="20" max="20" width="3.5703125" style="67" bestFit="1" customWidth="1"/>
    <col min="21" max="21" width="16.5703125" style="67" bestFit="1" customWidth="1"/>
    <col min="22" max="22" width="3.5703125" style="67" bestFit="1" customWidth="1"/>
    <col min="23" max="23" width="27.140625" style="67" bestFit="1" customWidth="1"/>
    <col min="24" max="24" width="3.5703125" style="67" bestFit="1" customWidth="1"/>
    <col min="25" max="25" width="29.28515625" style="67" bestFit="1" customWidth="1"/>
    <col min="26" max="26" width="3.5703125" style="67" bestFit="1" customWidth="1"/>
    <col min="27" max="27" width="47.7109375" style="95" bestFit="1" customWidth="1"/>
    <col min="28" max="28" width="1" style="67" customWidth="1"/>
    <col min="29" max="29" width="9.140625" style="67" customWidth="1"/>
    <col min="30" max="16384" width="9.140625" style="67"/>
  </cols>
  <sheetData>
    <row r="2" spans="3:27" x14ac:dyDescent="0.8">
      <c r="C2" s="142" t="s">
        <v>139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</row>
    <row r="3" spans="3:27" x14ac:dyDescent="0.8">
      <c r="C3" s="142" t="s">
        <v>0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</row>
    <row r="4" spans="3:27" x14ac:dyDescent="0.8">
      <c r="C4" s="142" t="s">
        <v>203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</row>
    <row r="5" spans="3:27" x14ac:dyDescent="0.8"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3:27" x14ac:dyDescent="0.8">
      <c r="C6" s="85" t="s">
        <v>93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8" spans="3:27" s="87" customFormat="1" ht="34.5" customHeight="1" x14ac:dyDescent="0.25">
      <c r="C8" s="149" t="s">
        <v>1</v>
      </c>
      <c r="E8" s="148" t="s">
        <v>245</v>
      </c>
      <c r="F8" s="148" t="s">
        <v>2</v>
      </c>
      <c r="G8" s="148" t="s">
        <v>2</v>
      </c>
      <c r="H8" s="148" t="s">
        <v>2</v>
      </c>
      <c r="I8" s="148" t="s">
        <v>2</v>
      </c>
      <c r="J8" s="143"/>
      <c r="K8" s="148" t="s">
        <v>3</v>
      </c>
      <c r="L8" s="148" t="s">
        <v>3</v>
      </c>
      <c r="M8" s="148" t="s">
        <v>3</v>
      </c>
      <c r="N8" s="148" t="s">
        <v>3</v>
      </c>
      <c r="O8" s="148" t="s">
        <v>3</v>
      </c>
      <c r="P8" s="148" t="s">
        <v>3</v>
      </c>
      <c r="Q8" s="148" t="s">
        <v>3</v>
      </c>
      <c r="R8" s="143"/>
      <c r="S8" s="148" t="s">
        <v>204</v>
      </c>
      <c r="T8" s="148" t="s">
        <v>4</v>
      </c>
      <c r="U8" s="148" t="s">
        <v>4</v>
      </c>
      <c r="V8" s="148" t="s">
        <v>4</v>
      </c>
      <c r="W8" s="148" t="s">
        <v>4</v>
      </c>
      <c r="X8" s="148" t="s">
        <v>4</v>
      </c>
      <c r="Y8" s="148" t="s">
        <v>4</v>
      </c>
      <c r="Z8" s="148" t="s">
        <v>4</v>
      </c>
      <c r="AA8" s="148" t="s">
        <v>4</v>
      </c>
    </row>
    <row r="9" spans="3:27" s="87" customFormat="1" ht="44.25" customHeight="1" x14ac:dyDescent="0.25">
      <c r="C9" s="149" t="s">
        <v>1</v>
      </c>
      <c r="D9" s="143"/>
      <c r="E9" s="146" t="s">
        <v>5</v>
      </c>
      <c r="F9" s="144"/>
      <c r="G9" s="146" t="s">
        <v>6</v>
      </c>
      <c r="H9" s="88"/>
      <c r="I9" s="146" t="s">
        <v>7</v>
      </c>
      <c r="J9" s="143"/>
      <c r="K9" s="146" t="s">
        <v>8</v>
      </c>
      <c r="L9" s="146" t="s">
        <v>8</v>
      </c>
      <c r="M9" s="146" t="s">
        <v>8</v>
      </c>
      <c r="N9" s="88"/>
      <c r="O9" s="146" t="s">
        <v>9</v>
      </c>
      <c r="P9" s="146" t="s">
        <v>9</v>
      </c>
      <c r="Q9" s="146" t="s">
        <v>9</v>
      </c>
      <c r="R9" s="143"/>
      <c r="S9" s="146" t="s">
        <v>5</v>
      </c>
      <c r="T9" s="144"/>
      <c r="U9" s="146" t="s">
        <v>10</v>
      </c>
      <c r="V9" s="144"/>
      <c r="W9" s="146" t="s">
        <v>6</v>
      </c>
      <c r="X9" s="144"/>
      <c r="Y9" s="146" t="s">
        <v>7</v>
      </c>
      <c r="Z9" s="143"/>
      <c r="AA9" s="146" t="s">
        <v>11</v>
      </c>
    </row>
    <row r="10" spans="3:27" s="87" customFormat="1" ht="54" customHeight="1" x14ac:dyDescent="0.25">
      <c r="C10" s="149" t="s">
        <v>1</v>
      </c>
      <c r="D10" s="143"/>
      <c r="E10" s="147" t="s">
        <v>5</v>
      </c>
      <c r="F10" s="145"/>
      <c r="G10" s="147" t="s">
        <v>6</v>
      </c>
      <c r="H10" s="89"/>
      <c r="I10" s="147" t="s">
        <v>7</v>
      </c>
      <c r="J10" s="143"/>
      <c r="K10" s="147" t="s">
        <v>5</v>
      </c>
      <c r="L10" s="89"/>
      <c r="M10" s="147" t="s">
        <v>6</v>
      </c>
      <c r="N10" s="89"/>
      <c r="O10" s="147" t="s">
        <v>5</v>
      </c>
      <c r="P10" s="89"/>
      <c r="Q10" s="147" t="s">
        <v>12</v>
      </c>
      <c r="R10" s="143"/>
      <c r="S10" s="147" t="s">
        <v>5</v>
      </c>
      <c r="T10" s="145"/>
      <c r="U10" s="147" t="s">
        <v>10</v>
      </c>
      <c r="V10" s="145"/>
      <c r="W10" s="147" t="s">
        <v>6</v>
      </c>
      <c r="X10" s="145"/>
      <c r="Y10" s="147" t="s">
        <v>7</v>
      </c>
      <c r="Z10" s="143"/>
      <c r="AA10" s="147" t="s">
        <v>11</v>
      </c>
    </row>
    <row r="11" spans="3:27" x14ac:dyDescent="0.8">
      <c r="C11" s="90" t="s">
        <v>15</v>
      </c>
      <c r="E11" s="91">
        <v>366000</v>
      </c>
      <c r="G11" s="91">
        <v>9996193931</v>
      </c>
      <c r="I11" s="91">
        <v>12428533590.299999</v>
      </c>
      <c r="K11" s="91">
        <v>0</v>
      </c>
      <c r="M11" s="91">
        <v>0</v>
      </c>
      <c r="O11" s="91">
        <v>0</v>
      </c>
      <c r="Q11" s="91">
        <v>0</v>
      </c>
      <c r="S11" s="91">
        <v>366000</v>
      </c>
      <c r="U11" s="91">
        <v>36900</v>
      </c>
      <c r="W11" s="91">
        <v>9996193931</v>
      </c>
      <c r="Y11" s="91">
        <v>13425042870</v>
      </c>
      <c r="AA11" s="92">
        <v>2.0899999999999998E-2</v>
      </c>
    </row>
    <row r="12" spans="3:27" x14ac:dyDescent="0.8">
      <c r="C12" s="93" t="s">
        <v>17</v>
      </c>
      <c r="E12" s="91">
        <v>1026279</v>
      </c>
      <c r="G12" s="91">
        <v>11904584340</v>
      </c>
      <c r="I12" s="91">
        <v>12128832516.365499</v>
      </c>
      <c r="K12" s="91">
        <v>0</v>
      </c>
      <c r="M12" s="91">
        <v>0</v>
      </c>
      <c r="O12" s="91">
        <v>0</v>
      </c>
      <c r="Q12" s="91">
        <v>0</v>
      </c>
      <c r="S12" s="91">
        <v>1026279</v>
      </c>
      <c r="U12" s="91">
        <v>11550</v>
      </c>
      <c r="W12" s="91">
        <v>11904584340</v>
      </c>
      <c r="Y12" s="91">
        <v>11782993991.422501</v>
      </c>
      <c r="AA12" s="92">
        <v>1.84E-2</v>
      </c>
    </row>
    <row r="13" spans="3:27" x14ac:dyDescent="0.8">
      <c r="C13" s="67" t="s">
        <v>182</v>
      </c>
      <c r="E13" s="91">
        <v>1083000</v>
      </c>
      <c r="G13" s="91">
        <v>10191212384</v>
      </c>
      <c r="I13" s="91">
        <v>11562213051</v>
      </c>
      <c r="K13" s="91">
        <v>0</v>
      </c>
      <c r="M13" s="91">
        <v>0</v>
      </c>
      <c r="O13" s="91">
        <v>0</v>
      </c>
      <c r="Q13" s="91">
        <v>0</v>
      </c>
      <c r="S13" s="91">
        <v>1083000</v>
      </c>
      <c r="U13" s="91">
        <v>8060</v>
      </c>
      <c r="W13" s="91">
        <v>10191212384</v>
      </c>
      <c r="Y13" s="91">
        <v>8677042569</v>
      </c>
      <c r="AA13" s="92">
        <v>1.35E-2</v>
      </c>
    </row>
    <row r="14" spans="3:27" x14ac:dyDescent="0.8">
      <c r="C14" s="93" t="s">
        <v>176</v>
      </c>
      <c r="E14" s="91">
        <v>100000</v>
      </c>
      <c r="G14" s="91">
        <v>6604175988</v>
      </c>
      <c r="I14" s="91">
        <v>9704910150</v>
      </c>
      <c r="K14" s="91">
        <v>0</v>
      </c>
      <c r="M14" s="91">
        <v>0</v>
      </c>
      <c r="O14" s="91">
        <v>0</v>
      </c>
      <c r="Q14" s="91">
        <v>0</v>
      </c>
      <c r="S14" s="91">
        <v>100000</v>
      </c>
      <c r="U14" s="91">
        <v>83200</v>
      </c>
      <c r="W14" s="91">
        <v>6604175988</v>
      </c>
      <c r="Y14" s="91">
        <v>8270496000</v>
      </c>
      <c r="AA14" s="92">
        <v>1.29E-2</v>
      </c>
    </row>
    <row r="15" spans="3:27" x14ac:dyDescent="0.8">
      <c r="C15" s="67" t="s">
        <v>18</v>
      </c>
      <c r="E15" s="91">
        <v>235700</v>
      </c>
      <c r="G15" s="91">
        <v>9720153907</v>
      </c>
      <c r="I15" s="91">
        <v>8510391179.9549999</v>
      </c>
      <c r="K15" s="91">
        <v>0</v>
      </c>
      <c r="M15" s="91">
        <v>0</v>
      </c>
      <c r="O15" s="91">
        <v>0</v>
      </c>
      <c r="Q15" s="91">
        <v>0</v>
      </c>
      <c r="S15" s="91">
        <v>235700</v>
      </c>
      <c r="U15" s="91">
        <v>30930</v>
      </c>
      <c r="W15" s="91">
        <v>9720153907</v>
      </c>
      <c r="Y15" s="91">
        <v>7246824304.0500002</v>
      </c>
      <c r="AA15" s="92">
        <v>1.1299999999999999E-2</v>
      </c>
    </row>
    <row r="16" spans="3:27" x14ac:dyDescent="0.8">
      <c r="C16" s="67" t="s">
        <v>212</v>
      </c>
      <c r="E16" s="91">
        <v>0</v>
      </c>
      <c r="G16" s="91">
        <v>0</v>
      </c>
      <c r="I16" s="91">
        <v>0</v>
      </c>
      <c r="K16" s="91">
        <v>106000</v>
      </c>
      <c r="M16" s="91">
        <v>7055541458</v>
      </c>
      <c r="O16" s="91">
        <v>0</v>
      </c>
      <c r="Q16" s="91">
        <v>0</v>
      </c>
      <c r="S16" s="91">
        <v>106000</v>
      </c>
      <c r="U16" s="91">
        <v>64400</v>
      </c>
      <c r="W16" s="91">
        <v>7055541458</v>
      </c>
      <c r="Y16" s="91">
        <v>6785782920</v>
      </c>
      <c r="AA16" s="92">
        <v>1.06E-2</v>
      </c>
    </row>
    <row r="17" spans="3:27" x14ac:dyDescent="0.8">
      <c r="C17" s="67" t="s">
        <v>206</v>
      </c>
      <c r="E17" s="91">
        <v>0</v>
      </c>
      <c r="G17" s="91">
        <v>0</v>
      </c>
      <c r="I17" s="91">
        <v>0</v>
      </c>
      <c r="K17" s="91">
        <v>327366</v>
      </c>
      <c r="M17" s="91">
        <v>7041386785</v>
      </c>
      <c r="O17" s="91">
        <v>0</v>
      </c>
      <c r="Q17" s="91">
        <v>0</v>
      </c>
      <c r="S17" s="91">
        <v>327366</v>
      </c>
      <c r="U17" s="91">
        <v>20490</v>
      </c>
      <c r="W17" s="91">
        <v>7041386785</v>
      </c>
      <c r="Y17" s="91">
        <v>6667818350.427</v>
      </c>
      <c r="AA17" s="92">
        <v>1.04E-2</v>
      </c>
    </row>
    <row r="18" spans="3:27" x14ac:dyDescent="0.8">
      <c r="C18" s="67" t="s">
        <v>207</v>
      </c>
      <c r="E18" s="91">
        <v>0</v>
      </c>
      <c r="G18" s="91">
        <v>0</v>
      </c>
      <c r="I18" s="91">
        <v>0</v>
      </c>
      <c r="K18" s="91">
        <v>108000</v>
      </c>
      <c r="M18" s="91">
        <v>5936672745</v>
      </c>
      <c r="O18" s="91">
        <v>0</v>
      </c>
      <c r="Q18" s="91">
        <v>0</v>
      </c>
      <c r="S18" s="91">
        <v>108000</v>
      </c>
      <c r="U18" s="91">
        <v>55850</v>
      </c>
      <c r="W18" s="91">
        <v>5936672744</v>
      </c>
      <c r="Y18" s="91">
        <v>5995910790</v>
      </c>
      <c r="AA18" s="92">
        <v>9.4000000000000004E-3</v>
      </c>
    </row>
    <row r="19" spans="3:27" x14ac:dyDescent="0.8">
      <c r="C19" s="67" t="s">
        <v>209</v>
      </c>
      <c r="E19" s="91">
        <v>0</v>
      </c>
      <c r="G19" s="91">
        <v>0</v>
      </c>
      <c r="I19" s="91">
        <v>0</v>
      </c>
      <c r="K19" s="91">
        <v>333000</v>
      </c>
      <c r="M19" s="91">
        <v>5999285492</v>
      </c>
      <c r="O19" s="91">
        <v>0</v>
      </c>
      <c r="Q19" s="91">
        <v>0</v>
      </c>
      <c r="S19" s="91">
        <v>333000</v>
      </c>
      <c r="U19" s="91">
        <v>17490</v>
      </c>
      <c r="W19" s="91">
        <v>5999285492</v>
      </c>
      <c r="Y19" s="91">
        <v>5789516188.5</v>
      </c>
      <c r="AA19" s="92">
        <v>8.9999999999999993E-3</v>
      </c>
    </row>
    <row r="20" spans="3:27" x14ac:dyDescent="0.8">
      <c r="C20" s="67" t="s">
        <v>208</v>
      </c>
      <c r="E20" s="91">
        <v>0</v>
      </c>
      <c r="G20" s="91">
        <v>0</v>
      </c>
      <c r="I20" s="91">
        <v>0</v>
      </c>
      <c r="K20" s="91">
        <v>146000</v>
      </c>
      <c r="M20" s="91">
        <v>4964039034</v>
      </c>
      <c r="O20" s="91">
        <v>0</v>
      </c>
      <c r="Q20" s="91">
        <v>0</v>
      </c>
      <c r="S20" s="91">
        <v>146000</v>
      </c>
      <c r="U20" s="91">
        <v>34950</v>
      </c>
      <c r="W20" s="91">
        <v>4964039034</v>
      </c>
      <c r="Y20" s="91">
        <v>5072338935</v>
      </c>
      <c r="AA20" s="92">
        <v>7.9000000000000008E-3</v>
      </c>
    </row>
    <row r="21" spans="3:27" x14ac:dyDescent="0.8">
      <c r="C21" s="67" t="s">
        <v>16</v>
      </c>
      <c r="E21" s="91">
        <v>200000</v>
      </c>
      <c r="G21" s="91">
        <v>2592196386</v>
      </c>
      <c r="I21" s="91">
        <v>3562675200</v>
      </c>
      <c r="K21" s="91">
        <v>0</v>
      </c>
      <c r="M21" s="91">
        <v>0</v>
      </c>
      <c r="O21" s="91">
        <v>0</v>
      </c>
      <c r="Q21" s="91">
        <v>0</v>
      </c>
      <c r="S21" s="91">
        <v>200000</v>
      </c>
      <c r="U21" s="91">
        <v>21490</v>
      </c>
      <c r="W21" s="91">
        <v>2592196386</v>
      </c>
      <c r="Y21" s="91">
        <v>4272426900</v>
      </c>
      <c r="AA21" s="92">
        <v>6.7000000000000002E-3</v>
      </c>
    </row>
    <row r="22" spans="3:27" x14ac:dyDescent="0.8">
      <c r="C22" s="67" t="s">
        <v>14</v>
      </c>
      <c r="E22" s="91">
        <v>248500</v>
      </c>
      <c r="G22" s="91">
        <v>3789148042</v>
      </c>
      <c r="I22" s="91">
        <v>4238393610.1500001</v>
      </c>
      <c r="K22" s="91">
        <v>0</v>
      </c>
      <c r="M22" s="91">
        <v>0</v>
      </c>
      <c r="O22" s="91">
        <v>0</v>
      </c>
      <c r="Q22" s="91">
        <v>0</v>
      </c>
      <c r="S22" s="91">
        <v>248500</v>
      </c>
      <c r="U22" s="91">
        <v>16750</v>
      </c>
      <c r="W22" s="91">
        <v>3789148042</v>
      </c>
      <c r="Y22" s="91">
        <v>4137608868.75</v>
      </c>
      <c r="AA22" s="92">
        <v>6.4999999999999997E-3</v>
      </c>
    </row>
    <row r="23" spans="3:27" x14ac:dyDescent="0.8">
      <c r="C23" s="67" t="s">
        <v>210</v>
      </c>
      <c r="E23" s="91">
        <v>0</v>
      </c>
      <c r="G23" s="91">
        <v>0</v>
      </c>
      <c r="I23" s="91">
        <v>0</v>
      </c>
      <c r="K23" s="91">
        <v>53804</v>
      </c>
      <c r="M23" s="91">
        <v>993552784</v>
      </c>
      <c r="O23" s="91">
        <v>0</v>
      </c>
      <c r="Q23" s="91">
        <v>0</v>
      </c>
      <c r="S23" s="91">
        <v>53804</v>
      </c>
      <c r="U23" s="91">
        <v>17810</v>
      </c>
      <c r="W23" s="91">
        <v>993552784</v>
      </c>
      <c r="Y23" s="91">
        <v>952547657.02199996</v>
      </c>
      <c r="AA23" s="92">
        <v>1.5E-3</v>
      </c>
    </row>
    <row r="24" spans="3:27" x14ac:dyDescent="0.8">
      <c r="C24" s="93" t="s">
        <v>13</v>
      </c>
      <c r="E24" s="91">
        <v>612</v>
      </c>
      <c r="G24" s="91">
        <v>5009411</v>
      </c>
      <c r="I24" s="91">
        <v>7261976.6081999997</v>
      </c>
      <c r="K24" s="91">
        <v>321</v>
      </c>
      <c r="M24" s="91">
        <v>0</v>
      </c>
      <c r="O24" s="91">
        <v>0</v>
      </c>
      <c r="Q24" s="91">
        <v>0</v>
      </c>
      <c r="S24" s="91">
        <v>933</v>
      </c>
      <c r="U24" s="91">
        <v>5990</v>
      </c>
      <c r="W24" s="91">
        <v>3646028</v>
      </c>
      <c r="Y24" s="91">
        <v>5555417.4134999998</v>
      </c>
      <c r="AA24" s="92">
        <v>0</v>
      </c>
    </row>
    <row r="25" spans="3:27" x14ac:dyDescent="0.8">
      <c r="C25" s="67" t="s">
        <v>211</v>
      </c>
      <c r="E25" s="91">
        <v>0</v>
      </c>
      <c r="G25" s="91">
        <v>0</v>
      </c>
      <c r="I25" s="91">
        <v>0</v>
      </c>
      <c r="K25" s="91">
        <v>469</v>
      </c>
      <c r="M25" s="91">
        <v>0</v>
      </c>
      <c r="O25" s="91">
        <v>0</v>
      </c>
      <c r="Q25" s="91">
        <v>0</v>
      </c>
      <c r="S25" s="91">
        <v>469</v>
      </c>
      <c r="U25" s="91">
        <v>3790</v>
      </c>
      <c r="W25" s="91">
        <v>1363383</v>
      </c>
      <c r="Y25" s="91">
        <v>1766933.8155</v>
      </c>
      <c r="AA25" s="92">
        <v>0</v>
      </c>
    </row>
    <row r="26" spans="3:27" x14ac:dyDescent="0.8">
      <c r="E26" s="91"/>
      <c r="G26" s="91"/>
      <c r="I26" s="91"/>
      <c r="K26" s="91"/>
      <c r="M26" s="91"/>
      <c r="O26" s="91"/>
      <c r="Q26" s="91"/>
      <c r="S26" s="91"/>
      <c r="U26" s="91"/>
      <c r="W26" s="91"/>
      <c r="Y26" s="91"/>
      <c r="AA26" s="92"/>
    </row>
    <row r="27" spans="3:27" ht="33.75" thickBot="1" x14ac:dyDescent="0.85">
      <c r="C27" s="67" t="s">
        <v>91</v>
      </c>
      <c r="E27" s="94"/>
      <c r="F27" s="91"/>
      <c r="G27" s="94">
        <f>SUM(G11:G25)</f>
        <v>54802674389</v>
      </c>
      <c r="H27" s="91"/>
      <c r="I27" s="94">
        <f>SUM(I11:I25)</f>
        <v>62143211274.3787</v>
      </c>
      <c r="J27" s="91"/>
      <c r="K27" s="94">
        <f>SUM(K11:K25)</f>
        <v>1074960</v>
      </c>
      <c r="L27" s="91"/>
      <c r="M27" s="94">
        <f>SUM(M11:M25)</f>
        <v>31990478298</v>
      </c>
      <c r="N27" s="91"/>
      <c r="O27" s="94">
        <f>SUM(O11:O25)</f>
        <v>0</v>
      </c>
      <c r="P27" s="91"/>
      <c r="Q27" s="94">
        <f>SUM(Q11:Q25)</f>
        <v>0</v>
      </c>
      <c r="R27" s="91">
        <f>SUM(R11:R25)</f>
        <v>0</v>
      </c>
      <c r="S27" s="94">
        <f>SUM(S11:S25)</f>
        <v>4335051</v>
      </c>
      <c r="T27" s="91"/>
      <c r="U27" s="94">
        <f>SUM(U11:U26)</f>
        <v>429650</v>
      </c>
      <c r="V27" s="91"/>
      <c r="W27" s="94">
        <f>SUM(W11:W25)</f>
        <v>86793152686</v>
      </c>
      <c r="X27" s="91"/>
      <c r="Y27" s="94">
        <f>SUM(Y11:Y25)</f>
        <v>89083672695.400513</v>
      </c>
      <c r="Z27" s="91"/>
      <c r="AA27" s="97">
        <f>SUM(AA11:AA25)</f>
        <v>0.13900000000000001</v>
      </c>
    </row>
    <row r="28" spans="3:27" ht="33.75" thickTop="1" x14ac:dyDescent="0.8"/>
    <row r="29" spans="3:27" ht="30.75" customHeight="1" x14ac:dyDescent="0.95">
      <c r="O29" s="65">
        <v>2</v>
      </c>
    </row>
  </sheetData>
  <sortState xmlns:xlrd2="http://schemas.microsoft.com/office/spreadsheetml/2017/richdata2" ref="C11:AA25">
    <sortCondition descending="1" ref="Y11:Y25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D9" sqref="D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0" t="s">
        <v>245</v>
      </c>
      <c r="E8" s="150" t="s">
        <v>2</v>
      </c>
      <c r="F8" s="150" t="s">
        <v>2</v>
      </c>
      <c r="G8" s="150" t="s">
        <v>2</v>
      </c>
      <c r="H8" s="150" t="s">
        <v>2</v>
      </c>
      <c r="I8" s="150" t="s">
        <v>2</v>
      </c>
      <c r="J8" s="150" t="s">
        <v>2</v>
      </c>
      <c r="K8" s="15"/>
      <c r="L8" s="150" t="s">
        <v>204</v>
      </c>
      <c r="M8" s="150" t="s">
        <v>4</v>
      </c>
      <c r="N8" s="150" t="s">
        <v>4</v>
      </c>
      <c r="O8" s="150" t="s">
        <v>4</v>
      </c>
      <c r="P8" s="150" t="s">
        <v>4</v>
      </c>
      <c r="Q8" s="150" t="s">
        <v>4</v>
      </c>
      <c r="R8" s="150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101">
        <v>0</v>
      </c>
      <c r="E10" s="101"/>
      <c r="F10" s="101">
        <v>0</v>
      </c>
      <c r="G10" s="101"/>
      <c r="H10" s="101">
        <v>0</v>
      </c>
      <c r="I10" s="101"/>
      <c r="J10" s="101">
        <v>0</v>
      </c>
      <c r="K10" s="101"/>
      <c r="L10" s="101">
        <v>0</v>
      </c>
      <c r="M10" s="101"/>
      <c r="N10" s="101">
        <v>0</v>
      </c>
      <c r="O10" s="101"/>
      <c r="P10" s="101">
        <v>0</v>
      </c>
      <c r="Q10" s="101"/>
      <c r="R10" s="101">
        <v>0</v>
      </c>
    </row>
    <row r="11" spans="2:28" ht="26.25" customHeight="1" thickBot="1" x14ac:dyDescent="0.65">
      <c r="B11" s="22" t="s">
        <v>91</v>
      </c>
      <c r="D11" s="100">
        <v>0</v>
      </c>
      <c r="E11" s="101"/>
      <c r="F11" s="100">
        <v>0</v>
      </c>
      <c r="G11" s="101"/>
      <c r="H11" s="100">
        <v>0</v>
      </c>
      <c r="I11" s="101"/>
      <c r="J11" s="100">
        <v>0</v>
      </c>
      <c r="K11" s="101"/>
      <c r="L11" s="100">
        <v>0</v>
      </c>
      <c r="M11" s="101"/>
      <c r="N11" s="100">
        <v>0</v>
      </c>
      <c r="O11" s="101"/>
      <c r="P11" s="100">
        <v>0</v>
      </c>
      <c r="Q11" s="101"/>
      <c r="R11" s="100">
        <v>0</v>
      </c>
    </row>
    <row r="12" spans="2:28" ht="21.75" thickTop="1" x14ac:dyDescent="0.6"/>
    <row r="17" spans="10:10" ht="30" x14ac:dyDescent="0.75">
      <c r="J17" s="64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7"/>
  <sheetViews>
    <sheetView rightToLeft="1" view="pageBreakPreview" zoomScale="60" zoomScaleNormal="90" workbookViewId="0">
      <selection activeCell="P11" sqref="P11:P12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52" t="s">
        <v>139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2:38" ht="39" x14ac:dyDescent="0.6"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</row>
    <row r="4" spans="2:38" ht="39" x14ac:dyDescent="0.6">
      <c r="B4" s="152" t="s">
        <v>203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</row>
    <row r="5" spans="2:38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2:38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23</v>
      </c>
      <c r="C10" s="135" t="s">
        <v>23</v>
      </c>
      <c r="D10" s="135" t="s">
        <v>23</v>
      </c>
      <c r="E10" s="135" t="s">
        <v>23</v>
      </c>
      <c r="F10" s="135" t="s">
        <v>23</v>
      </c>
      <c r="G10" s="135" t="s">
        <v>23</v>
      </c>
      <c r="H10" s="135" t="s">
        <v>23</v>
      </c>
      <c r="I10" s="135" t="s">
        <v>23</v>
      </c>
      <c r="J10" s="135" t="s">
        <v>23</v>
      </c>
      <c r="K10" s="135" t="s">
        <v>23</v>
      </c>
      <c r="L10" s="135" t="s">
        <v>23</v>
      </c>
      <c r="M10" s="135" t="s">
        <v>23</v>
      </c>
      <c r="N10" s="135" t="s">
        <v>23</v>
      </c>
      <c r="P10" s="135" t="s">
        <v>245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204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24</v>
      </c>
      <c r="C11" s="23"/>
      <c r="D11" s="138" t="s">
        <v>25</v>
      </c>
      <c r="E11" s="23"/>
      <c r="F11" s="138" t="s">
        <v>26</v>
      </c>
      <c r="G11" s="23"/>
      <c r="H11" s="138" t="s">
        <v>27</v>
      </c>
      <c r="I11" s="23"/>
      <c r="J11" s="138" t="s">
        <v>98</v>
      </c>
      <c r="K11" s="23"/>
      <c r="L11" s="138" t="s">
        <v>29</v>
      </c>
      <c r="M11" s="23"/>
      <c r="N11" s="138" t="s">
        <v>22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30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24</v>
      </c>
      <c r="C12" s="25"/>
      <c r="D12" s="139" t="s">
        <v>25</v>
      </c>
      <c r="E12" s="25"/>
      <c r="F12" s="139" t="s">
        <v>26</v>
      </c>
      <c r="G12" s="25"/>
      <c r="H12" s="139" t="s">
        <v>27</v>
      </c>
      <c r="I12" s="25"/>
      <c r="J12" s="139" t="s">
        <v>28</v>
      </c>
      <c r="K12" s="25"/>
      <c r="L12" s="139" t="s">
        <v>29</v>
      </c>
      <c r="M12" s="25"/>
      <c r="N12" s="139" t="s">
        <v>22</v>
      </c>
      <c r="P12" s="139" t="s">
        <v>5</v>
      </c>
      <c r="Q12" s="25"/>
      <c r="R12" s="139" t="s">
        <v>6</v>
      </c>
      <c r="S12" s="25"/>
      <c r="T12" s="139" t="s">
        <v>7</v>
      </c>
      <c r="V12" s="139" t="s">
        <v>5</v>
      </c>
      <c r="W12" s="25"/>
      <c r="X12" s="139" t="s">
        <v>6</v>
      </c>
      <c r="Z12" s="139" t="s">
        <v>5</v>
      </c>
      <c r="AA12" s="25"/>
      <c r="AB12" s="139" t="s">
        <v>12</v>
      </c>
      <c r="AD12" s="139" t="s">
        <v>5</v>
      </c>
      <c r="AE12" s="25"/>
      <c r="AF12" s="139" t="s">
        <v>30</v>
      </c>
      <c r="AG12" s="25"/>
      <c r="AH12" s="139" t="s">
        <v>6</v>
      </c>
      <c r="AI12" s="25"/>
      <c r="AJ12" s="139" t="s">
        <v>7</v>
      </c>
      <c r="AK12" s="25"/>
      <c r="AL12" s="139" t="s">
        <v>11</v>
      </c>
    </row>
    <row r="13" spans="2:38" ht="21.75" x14ac:dyDescent="0.6">
      <c r="B13" s="3" t="s">
        <v>118</v>
      </c>
      <c r="C13" s="3"/>
      <c r="D13" s="3" t="s">
        <v>106</v>
      </c>
      <c r="E13" s="3"/>
      <c r="F13" s="3" t="s">
        <v>106</v>
      </c>
      <c r="G13" s="3"/>
      <c r="H13" s="3" t="s">
        <v>119</v>
      </c>
      <c r="I13" s="3"/>
      <c r="J13" s="3" t="s">
        <v>120</v>
      </c>
      <c r="K13" s="3"/>
      <c r="L13" s="3">
        <v>18</v>
      </c>
      <c r="M13" s="3"/>
      <c r="N13" s="3">
        <v>18</v>
      </c>
      <c r="O13" s="3"/>
      <c r="P13" s="3">
        <v>98100</v>
      </c>
      <c r="Q13" s="3"/>
      <c r="R13" s="3">
        <v>98144173010</v>
      </c>
      <c r="S13" s="3"/>
      <c r="T13" s="3">
        <v>93178108406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98100</v>
      </c>
      <c r="AE13" s="3"/>
      <c r="AF13" s="3">
        <v>1000000</v>
      </c>
      <c r="AG13" s="3"/>
      <c r="AH13" s="3">
        <v>98144173010</v>
      </c>
      <c r="AI13" s="3"/>
      <c r="AJ13" s="3">
        <v>98082219375</v>
      </c>
      <c r="AK13" s="2"/>
      <c r="AL13" s="75">
        <v>0.153</v>
      </c>
    </row>
    <row r="14" spans="2:38" ht="21.75" x14ac:dyDescent="0.6">
      <c r="B14" s="3" t="s">
        <v>213</v>
      </c>
      <c r="C14" s="3"/>
      <c r="D14" s="3" t="s">
        <v>106</v>
      </c>
      <c r="E14" s="3"/>
      <c r="F14" s="3" t="s">
        <v>106</v>
      </c>
      <c r="G14" s="3"/>
      <c r="H14" s="3" t="s">
        <v>214</v>
      </c>
      <c r="I14" s="3"/>
      <c r="J14" s="3" t="s">
        <v>215</v>
      </c>
      <c r="K14" s="3"/>
      <c r="L14" s="3">
        <v>18</v>
      </c>
      <c r="M14" s="3"/>
      <c r="N14" s="3">
        <v>18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47500</v>
      </c>
      <c r="W14" s="3"/>
      <c r="X14" s="3">
        <v>45255000000</v>
      </c>
      <c r="Y14" s="3"/>
      <c r="Z14" s="3">
        <v>0</v>
      </c>
      <c r="AA14" s="3"/>
      <c r="AB14" s="3">
        <v>0</v>
      </c>
      <c r="AC14" s="3"/>
      <c r="AD14" s="3">
        <v>47500</v>
      </c>
      <c r="AE14" s="3"/>
      <c r="AF14" s="3">
        <v>953860</v>
      </c>
      <c r="AG14" s="3"/>
      <c r="AH14" s="3">
        <v>45255000000</v>
      </c>
      <c r="AI14" s="3"/>
      <c r="AJ14" s="3">
        <v>45300137861</v>
      </c>
      <c r="AK14" s="2"/>
      <c r="AL14" s="75">
        <v>7.0699999999999999E-2</v>
      </c>
    </row>
    <row r="15" spans="2:38" ht="21.75" x14ac:dyDescent="0.6">
      <c r="B15" s="3" t="s">
        <v>219</v>
      </c>
      <c r="C15" s="3"/>
      <c r="D15" s="3" t="s">
        <v>106</v>
      </c>
      <c r="E15" s="3"/>
      <c r="F15" s="3" t="s">
        <v>106</v>
      </c>
      <c r="G15" s="3"/>
      <c r="H15" s="3" t="s">
        <v>214</v>
      </c>
      <c r="I15" s="3"/>
      <c r="J15" s="3" t="s">
        <v>220</v>
      </c>
      <c r="K15" s="3"/>
      <c r="L15" s="3">
        <v>18</v>
      </c>
      <c r="M15" s="3"/>
      <c r="N15" s="3">
        <v>18</v>
      </c>
      <c r="O15" s="3"/>
      <c r="P15" s="3">
        <v>0</v>
      </c>
      <c r="Q15" s="3"/>
      <c r="R15" s="3">
        <v>0</v>
      </c>
      <c r="S15" s="3"/>
      <c r="T15" s="3">
        <v>0</v>
      </c>
      <c r="U15" s="3"/>
      <c r="V15" s="3">
        <v>30600</v>
      </c>
      <c r="W15" s="3"/>
      <c r="X15" s="3">
        <v>29964744000</v>
      </c>
      <c r="Y15" s="3"/>
      <c r="Z15" s="3">
        <v>0</v>
      </c>
      <c r="AA15" s="3"/>
      <c r="AB15" s="3">
        <v>0</v>
      </c>
      <c r="AC15" s="3"/>
      <c r="AD15" s="3">
        <v>30600</v>
      </c>
      <c r="AE15" s="3"/>
      <c r="AF15" s="3">
        <v>979240</v>
      </c>
      <c r="AG15" s="3"/>
      <c r="AH15" s="3">
        <v>29964744000</v>
      </c>
      <c r="AI15" s="3"/>
      <c r="AJ15" s="3">
        <v>29959312890</v>
      </c>
      <c r="AK15" s="2"/>
      <c r="AL15" s="75">
        <v>4.6699999999999998E-2</v>
      </c>
    </row>
    <row r="16" spans="2:38" ht="21.75" x14ac:dyDescent="0.6">
      <c r="B16" s="3" t="s">
        <v>114</v>
      </c>
      <c r="C16" s="3"/>
      <c r="D16" s="3" t="s">
        <v>106</v>
      </c>
      <c r="E16" s="3"/>
      <c r="F16" s="3" t="s">
        <v>106</v>
      </c>
      <c r="G16" s="3"/>
      <c r="H16" s="3" t="s">
        <v>70</v>
      </c>
      <c r="I16" s="3"/>
      <c r="J16" s="3" t="s">
        <v>115</v>
      </c>
      <c r="K16" s="3"/>
      <c r="L16" s="3">
        <v>0</v>
      </c>
      <c r="M16" s="3"/>
      <c r="N16" s="3">
        <v>0</v>
      </c>
      <c r="O16" s="3"/>
      <c r="P16" s="3">
        <v>25310</v>
      </c>
      <c r="Q16" s="3"/>
      <c r="R16" s="3">
        <v>14803332690</v>
      </c>
      <c r="S16" s="3"/>
      <c r="T16" s="3">
        <v>15107331299</v>
      </c>
      <c r="U16" s="3"/>
      <c r="V16" s="3">
        <v>21500</v>
      </c>
      <c r="W16" s="3"/>
      <c r="X16" s="3">
        <v>13228922296</v>
      </c>
      <c r="Y16" s="3"/>
      <c r="Z16" s="3">
        <v>5000</v>
      </c>
      <c r="AA16" s="3"/>
      <c r="AB16" s="3">
        <v>3089289967</v>
      </c>
      <c r="AC16" s="3"/>
      <c r="AD16" s="3">
        <v>41810</v>
      </c>
      <c r="AE16" s="3"/>
      <c r="AF16" s="3">
        <v>617210</v>
      </c>
      <c r="AG16" s="3"/>
      <c r="AH16" s="3">
        <v>25037995748</v>
      </c>
      <c r="AI16" s="3"/>
      <c r="AJ16" s="3">
        <v>25800872844</v>
      </c>
      <c r="AK16" s="2"/>
      <c r="AL16" s="75">
        <v>4.0300000000000002E-2</v>
      </c>
    </row>
    <row r="17" spans="2:38" ht="21.75" x14ac:dyDescent="0.6">
      <c r="B17" s="3" t="s">
        <v>111</v>
      </c>
      <c r="C17" s="3"/>
      <c r="D17" s="3" t="s">
        <v>106</v>
      </c>
      <c r="E17" s="3"/>
      <c r="F17" s="3" t="s">
        <v>106</v>
      </c>
      <c r="G17" s="3"/>
      <c r="H17" s="3" t="s">
        <v>112</v>
      </c>
      <c r="I17" s="3"/>
      <c r="J17" s="3" t="s">
        <v>113</v>
      </c>
      <c r="K17" s="3"/>
      <c r="L17" s="3">
        <v>0</v>
      </c>
      <c r="M17" s="3"/>
      <c r="N17" s="3">
        <v>0</v>
      </c>
      <c r="O17" s="3"/>
      <c r="P17" s="3">
        <v>34087</v>
      </c>
      <c r="Q17" s="3"/>
      <c r="R17" s="3">
        <v>19101495524</v>
      </c>
      <c r="S17" s="3"/>
      <c r="T17" s="3">
        <v>21071057330</v>
      </c>
      <c r="U17" s="3"/>
      <c r="V17" s="3">
        <v>700</v>
      </c>
      <c r="W17" s="3"/>
      <c r="X17" s="3">
        <v>442872253</v>
      </c>
      <c r="Y17" s="3"/>
      <c r="Z17" s="3">
        <v>0</v>
      </c>
      <c r="AA17" s="3"/>
      <c r="AB17" s="3">
        <v>0</v>
      </c>
      <c r="AC17" s="3"/>
      <c r="AD17" s="3">
        <v>34787</v>
      </c>
      <c r="AE17" s="3"/>
      <c r="AF17" s="3">
        <v>640470</v>
      </c>
      <c r="AG17" s="3"/>
      <c r="AH17" s="3">
        <v>19544367777</v>
      </c>
      <c r="AI17" s="3"/>
      <c r="AJ17" s="3">
        <v>22275991634</v>
      </c>
      <c r="AK17" s="2"/>
      <c r="AL17" s="75">
        <v>3.4799999999999998E-2</v>
      </c>
    </row>
    <row r="18" spans="2:38" ht="21.75" x14ac:dyDescent="0.6">
      <c r="B18" s="3" t="s">
        <v>181</v>
      </c>
      <c r="C18" s="3"/>
      <c r="D18" s="3" t="s">
        <v>106</v>
      </c>
      <c r="E18" s="3"/>
      <c r="F18" s="3" t="s">
        <v>106</v>
      </c>
      <c r="G18" s="3"/>
      <c r="H18" s="3" t="s">
        <v>70</v>
      </c>
      <c r="I18" s="3"/>
      <c r="J18" s="3" t="s">
        <v>178</v>
      </c>
      <c r="K18" s="3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  <c r="U18" s="3"/>
      <c r="V18" s="3">
        <v>24700</v>
      </c>
      <c r="W18" s="3"/>
      <c r="X18" s="3">
        <v>15441801299</v>
      </c>
      <c r="Y18" s="3"/>
      <c r="Z18" s="3">
        <v>5000</v>
      </c>
      <c r="AA18" s="3"/>
      <c r="AB18" s="3">
        <v>3138481049</v>
      </c>
      <c r="AC18" s="3"/>
      <c r="AD18" s="3">
        <v>19700</v>
      </c>
      <c r="AE18" s="3"/>
      <c r="AF18" s="3">
        <v>627510</v>
      </c>
      <c r="AG18" s="3"/>
      <c r="AH18" s="3">
        <v>12315930591</v>
      </c>
      <c r="AI18" s="3"/>
      <c r="AJ18" s="3">
        <v>12359706397</v>
      </c>
      <c r="AK18" s="2"/>
      <c r="AL18" s="75">
        <v>1.9300000000000001E-2</v>
      </c>
    </row>
    <row r="19" spans="2:38" ht="21.75" x14ac:dyDescent="0.6">
      <c r="B19" s="3" t="s">
        <v>177</v>
      </c>
      <c r="C19" s="3"/>
      <c r="D19" s="3" t="s">
        <v>106</v>
      </c>
      <c r="E19" s="3"/>
      <c r="F19" s="3" t="s">
        <v>106</v>
      </c>
      <c r="G19" s="3"/>
      <c r="H19" s="3" t="s">
        <v>70</v>
      </c>
      <c r="I19" s="3"/>
      <c r="J19" s="3" t="s">
        <v>178</v>
      </c>
      <c r="K19" s="3"/>
      <c r="L19" s="3">
        <v>0</v>
      </c>
      <c r="M19" s="3"/>
      <c r="N19" s="3">
        <v>0</v>
      </c>
      <c r="O19" s="3"/>
      <c r="P19" s="3">
        <v>5000</v>
      </c>
      <c r="Q19" s="3"/>
      <c r="R19" s="3">
        <v>2839872678</v>
      </c>
      <c r="S19" s="3"/>
      <c r="T19" s="3">
        <v>2826155470</v>
      </c>
      <c r="U19" s="3"/>
      <c r="V19" s="3">
        <v>15700</v>
      </c>
      <c r="W19" s="3"/>
      <c r="X19" s="3">
        <v>9152113507</v>
      </c>
      <c r="Y19" s="3"/>
      <c r="Z19" s="3">
        <v>2700</v>
      </c>
      <c r="AA19" s="3"/>
      <c r="AB19" s="3">
        <v>1587352241</v>
      </c>
      <c r="AC19" s="3"/>
      <c r="AD19" s="3">
        <v>18000</v>
      </c>
      <c r="AE19" s="3"/>
      <c r="AF19" s="3">
        <v>586920</v>
      </c>
      <c r="AG19" s="3"/>
      <c r="AH19" s="3">
        <v>10427814074</v>
      </c>
      <c r="AI19" s="3"/>
      <c r="AJ19" s="3">
        <v>10562645173</v>
      </c>
      <c r="AK19" s="2"/>
      <c r="AL19" s="75">
        <v>1.6500000000000001E-2</v>
      </c>
    </row>
    <row r="20" spans="2:38" ht="21.75" x14ac:dyDescent="0.6">
      <c r="B20" s="3" t="s">
        <v>107</v>
      </c>
      <c r="C20" s="3"/>
      <c r="D20" s="3" t="s">
        <v>106</v>
      </c>
      <c r="E20" s="3"/>
      <c r="F20" s="3" t="s">
        <v>106</v>
      </c>
      <c r="G20" s="3"/>
      <c r="H20" s="3" t="s">
        <v>70</v>
      </c>
      <c r="I20" s="3"/>
      <c r="J20" s="3" t="s">
        <v>108</v>
      </c>
      <c r="K20" s="3"/>
      <c r="L20" s="3">
        <v>0</v>
      </c>
      <c r="M20" s="3"/>
      <c r="N20" s="3">
        <v>0</v>
      </c>
      <c r="O20" s="3"/>
      <c r="P20" s="3">
        <v>14707</v>
      </c>
      <c r="Q20" s="3"/>
      <c r="R20" s="3">
        <v>8032282050</v>
      </c>
      <c r="S20" s="3"/>
      <c r="T20" s="3">
        <v>8622875505</v>
      </c>
      <c r="U20" s="3"/>
      <c r="V20" s="3">
        <v>12200</v>
      </c>
      <c r="W20" s="3"/>
      <c r="X20" s="3">
        <v>7398561723</v>
      </c>
      <c r="Y20" s="3"/>
      <c r="Z20" s="3">
        <v>10200</v>
      </c>
      <c r="AA20" s="3"/>
      <c r="AB20" s="3">
        <v>6212423797</v>
      </c>
      <c r="AC20" s="3"/>
      <c r="AD20" s="3">
        <v>16707</v>
      </c>
      <c r="AE20" s="3"/>
      <c r="AF20" s="3">
        <v>607440</v>
      </c>
      <c r="AG20" s="3"/>
      <c r="AH20" s="3">
        <v>9802006287</v>
      </c>
      <c r="AI20" s="3"/>
      <c r="AJ20" s="3">
        <v>10146660664</v>
      </c>
      <c r="AK20" s="2"/>
      <c r="AL20" s="75">
        <v>1.5800000000000002E-2</v>
      </c>
    </row>
    <row r="21" spans="2:38" ht="21.75" x14ac:dyDescent="0.6">
      <c r="B21" s="3" t="s">
        <v>109</v>
      </c>
      <c r="C21" s="3"/>
      <c r="D21" s="3" t="s">
        <v>106</v>
      </c>
      <c r="E21" s="3"/>
      <c r="F21" s="3" t="s">
        <v>106</v>
      </c>
      <c r="G21" s="3"/>
      <c r="H21" s="3" t="s">
        <v>70</v>
      </c>
      <c r="I21" s="3"/>
      <c r="J21" s="3" t="s">
        <v>110</v>
      </c>
      <c r="K21" s="3"/>
      <c r="L21" s="3">
        <v>0</v>
      </c>
      <c r="M21" s="3"/>
      <c r="N21" s="3">
        <v>0</v>
      </c>
      <c r="O21" s="3"/>
      <c r="P21" s="3">
        <v>4991</v>
      </c>
      <c r="Q21" s="3"/>
      <c r="R21" s="3">
        <v>2854384793</v>
      </c>
      <c r="S21" s="3"/>
      <c r="T21" s="3">
        <v>3153605548</v>
      </c>
      <c r="U21" s="3"/>
      <c r="V21" s="3">
        <v>10000</v>
      </c>
      <c r="W21" s="3"/>
      <c r="X21" s="3">
        <v>6486675495</v>
      </c>
      <c r="Y21" s="3"/>
      <c r="Z21" s="3">
        <v>0</v>
      </c>
      <c r="AA21" s="3"/>
      <c r="AB21" s="3">
        <v>0</v>
      </c>
      <c r="AC21" s="3"/>
      <c r="AD21" s="3">
        <v>14991</v>
      </c>
      <c r="AE21" s="3"/>
      <c r="AF21" s="3">
        <v>653860</v>
      </c>
      <c r="AG21" s="3"/>
      <c r="AH21" s="3">
        <v>9341060288</v>
      </c>
      <c r="AI21" s="3"/>
      <c r="AJ21" s="3">
        <v>9800238644</v>
      </c>
      <c r="AK21" s="2"/>
      <c r="AL21" s="75">
        <v>1.5299999999999999E-2</v>
      </c>
    </row>
    <row r="22" spans="2:38" ht="21.75" x14ac:dyDescent="0.6">
      <c r="B22" s="3" t="s">
        <v>140</v>
      </c>
      <c r="C22" s="3"/>
      <c r="D22" s="3" t="s">
        <v>106</v>
      </c>
      <c r="E22" s="3"/>
      <c r="F22" s="3" t="s">
        <v>106</v>
      </c>
      <c r="G22" s="3"/>
      <c r="H22" s="3" t="s">
        <v>141</v>
      </c>
      <c r="I22" s="3"/>
      <c r="J22" s="3" t="s">
        <v>142</v>
      </c>
      <c r="K22" s="3"/>
      <c r="L22" s="3">
        <v>0</v>
      </c>
      <c r="M22" s="3"/>
      <c r="N22" s="3">
        <v>0</v>
      </c>
      <c r="O22" s="3"/>
      <c r="P22" s="3">
        <v>9650</v>
      </c>
      <c r="Q22" s="3"/>
      <c r="R22" s="3">
        <v>5149871917</v>
      </c>
      <c r="S22" s="3"/>
      <c r="T22" s="3">
        <v>5566571488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9650</v>
      </c>
      <c r="AE22" s="3"/>
      <c r="AF22" s="3">
        <v>596510</v>
      </c>
      <c r="AG22" s="3"/>
      <c r="AH22" s="3">
        <v>5149871917</v>
      </c>
      <c r="AI22" s="3"/>
      <c r="AJ22" s="3">
        <v>5755278166</v>
      </c>
      <c r="AK22" s="2"/>
      <c r="AL22" s="75">
        <v>8.9999999999999993E-3</v>
      </c>
    </row>
    <row r="23" spans="2:38" ht="21.75" x14ac:dyDescent="0.6">
      <c r="B23" s="3" t="s">
        <v>116</v>
      </c>
      <c r="C23" s="3"/>
      <c r="D23" s="3" t="s">
        <v>106</v>
      </c>
      <c r="E23" s="3"/>
      <c r="F23" s="3" t="s">
        <v>106</v>
      </c>
      <c r="G23" s="3"/>
      <c r="H23" s="3" t="s">
        <v>69</v>
      </c>
      <c r="I23" s="3"/>
      <c r="J23" s="3" t="s">
        <v>117</v>
      </c>
      <c r="K23" s="3"/>
      <c r="L23" s="3">
        <v>0</v>
      </c>
      <c r="M23" s="3"/>
      <c r="N23" s="3">
        <v>0</v>
      </c>
      <c r="O23" s="3"/>
      <c r="P23" s="3">
        <v>6161</v>
      </c>
      <c r="Q23" s="3"/>
      <c r="R23" s="3">
        <v>3484383109</v>
      </c>
      <c r="S23" s="3"/>
      <c r="T23" s="3">
        <v>3568441429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6161</v>
      </c>
      <c r="AE23" s="3"/>
      <c r="AF23" s="3">
        <v>600060</v>
      </c>
      <c r="AG23" s="3"/>
      <c r="AH23" s="3">
        <v>3484383109</v>
      </c>
      <c r="AI23" s="3"/>
      <c r="AJ23" s="3">
        <v>3696299584</v>
      </c>
      <c r="AK23" s="2"/>
      <c r="AL23" s="75">
        <v>5.7999999999999996E-3</v>
      </c>
    </row>
    <row r="24" spans="2:38" ht="21.75" x14ac:dyDescent="0.6">
      <c r="B24" s="3" t="s">
        <v>187</v>
      </c>
      <c r="C24" s="3"/>
      <c r="D24" s="3" t="s">
        <v>106</v>
      </c>
      <c r="E24" s="3"/>
      <c r="F24" s="3" t="s">
        <v>106</v>
      </c>
      <c r="G24" s="3"/>
      <c r="H24" s="3" t="s">
        <v>188</v>
      </c>
      <c r="I24" s="3"/>
      <c r="J24" s="3" t="s">
        <v>189</v>
      </c>
      <c r="K24" s="3"/>
      <c r="L24" s="3">
        <v>0</v>
      </c>
      <c r="M24" s="3"/>
      <c r="N24" s="3">
        <v>0</v>
      </c>
      <c r="O24" s="3"/>
      <c r="P24" s="3">
        <v>26500</v>
      </c>
      <c r="Q24" s="3"/>
      <c r="R24" s="3">
        <v>26135566211</v>
      </c>
      <c r="S24" s="3"/>
      <c r="T24" s="3">
        <v>26206399229</v>
      </c>
      <c r="U24" s="3"/>
      <c r="V24" s="3">
        <v>0</v>
      </c>
      <c r="W24" s="3"/>
      <c r="X24" s="3">
        <v>0</v>
      </c>
      <c r="Y24" s="3"/>
      <c r="Z24" s="3">
        <v>26500</v>
      </c>
      <c r="AA24" s="3"/>
      <c r="AB24" s="3">
        <v>26500000000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75">
        <v>0</v>
      </c>
    </row>
    <row r="25" spans="2:38" ht="21.75" x14ac:dyDescent="0.6">
      <c r="B25" s="3" t="s">
        <v>190</v>
      </c>
      <c r="C25" s="3"/>
      <c r="D25" s="3" t="s">
        <v>106</v>
      </c>
      <c r="E25" s="3"/>
      <c r="F25" s="3" t="s">
        <v>106</v>
      </c>
      <c r="G25" s="3"/>
      <c r="H25" s="3" t="s">
        <v>180</v>
      </c>
      <c r="I25" s="3"/>
      <c r="J25" s="3" t="s">
        <v>191</v>
      </c>
      <c r="K25" s="3"/>
      <c r="L25" s="3">
        <v>0</v>
      </c>
      <c r="M25" s="3"/>
      <c r="N25" s="3">
        <v>0</v>
      </c>
      <c r="O25" s="3"/>
      <c r="P25" s="3">
        <v>700</v>
      </c>
      <c r="Q25" s="3"/>
      <c r="R25" s="3">
        <v>689379926</v>
      </c>
      <c r="S25" s="3"/>
      <c r="T25" s="3">
        <v>690739780</v>
      </c>
      <c r="U25" s="3"/>
      <c r="V25" s="3">
        <v>0</v>
      </c>
      <c r="W25" s="3"/>
      <c r="X25" s="3">
        <v>0</v>
      </c>
      <c r="Y25" s="3"/>
      <c r="Z25" s="3">
        <v>700</v>
      </c>
      <c r="AA25" s="3"/>
      <c r="AB25" s="3">
        <v>700000000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75">
        <v>0</v>
      </c>
    </row>
    <row r="26" spans="2:38" ht="21.75" x14ac:dyDescent="0.6">
      <c r="B26" s="3" t="s">
        <v>184</v>
      </c>
      <c r="C26" s="3"/>
      <c r="D26" s="3" t="s">
        <v>106</v>
      </c>
      <c r="E26" s="3"/>
      <c r="F26" s="3" t="s">
        <v>106</v>
      </c>
      <c r="G26" s="3"/>
      <c r="H26" s="3" t="s">
        <v>185</v>
      </c>
      <c r="I26" s="3"/>
      <c r="J26" s="3" t="s">
        <v>186</v>
      </c>
      <c r="K26" s="3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/>
      <c r="T26" s="3">
        <v>0</v>
      </c>
      <c r="U26" s="3"/>
      <c r="V26" s="3">
        <v>31000</v>
      </c>
      <c r="W26" s="3"/>
      <c r="X26" s="3">
        <v>30726568177</v>
      </c>
      <c r="Y26" s="3"/>
      <c r="Z26" s="3">
        <v>31000</v>
      </c>
      <c r="AA26" s="3"/>
      <c r="AB26" s="3">
        <v>30854876545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75">
        <v>0</v>
      </c>
    </row>
    <row r="27" spans="2:38" ht="21.75" x14ac:dyDescent="0.6">
      <c r="B27" s="3" t="s">
        <v>216</v>
      </c>
      <c r="C27" s="3"/>
      <c r="D27" s="3" t="s">
        <v>106</v>
      </c>
      <c r="E27" s="3"/>
      <c r="F27" s="3" t="s">
        <v>106</v>
      </c>
      <c r="G27" s="3"/>
      <c r="H27" s="3" t="s">
        <v>217</v>
      </c>
      <c r="I27" s="3"/>
      <c r="J27" s="3" t="s">
        <v>218</v>
      </c>
      <c r="K27" s="3"/>
      <c r="L27" s="3">
        <v>0</v>
      </c>
      <c r="M27" s="3"/>
      <c r="N27" s="3">
        <v>0</v>
      </c>
      <c r="O27" s="3"/>
      <c r="P27" s="3">
        <v>0</v>
      </c>
      <c r="Q27" s="3"/>
      <c r="R27" s="3">
        <v>0</v>
      </c>
      <c r="S27" s="3"/>
      <c r="T27" s="3">
        <v>0</v>
      </c>
      <c r="U27" s="3"/>
      <c r="V27" s="3">
        <v>600</v>
      </c>
      <c r="W27" s="3"/>
      <c r="X27" s="3">
        <v>568609036</v>
      </c>
      <c r="Y27" s="3"/>
      <c r="Z27" s="3">
        <v>600</v>
      </c>
      <c r="AA27" s="3"/>
      <c r="AB27" s="3">
        <v>572098290</v>
      </c>
      <c r="AC27" s="3"/>
      <c r="AD27" s="3">
        <v>0</v>
      </c>
      <c r="AE27" s="3"/>
      <c r="AF27" s="3">
        <v>0</v>
      </c>
      <c r="AG27" s="3"/>
      <c r="AH27" s="3">
        <v>0</v>
      </c>
      <c r="AI27" s="3"/>
      <c r="AJ27" s="3">
        <v>0</v>
      </c>
      <c r="AK27" s="2"/>
      <c r="AL27" s="75">
        <v>0</v>
      </c>
    </row>
    <row r="28" spans="2:38" ht="21.75" x14ac:dyDescent="0.6">
      <c r="B28" s="3" t="s">
        <v>221</v>
      </c>
      <c r="C28" s="3"/>
      <c r="D28" s="3" t="s">
        <v>106</v>
      </c>
      <c r="E28" s="3"/>
      <c r="F28" s="3" t="s">
        <v>106</v>
      </c>
      <c r="G28" s="3"/>
      <c r="H28" s="3" t="s">
        <v>222</v>
      </c>
      <c r="I28" s="3"/>
      <c r="J28" s="3" t="s">
        <v>223</v>
      </c>
      <c r="K28" s="3"/>
      <c r="L28" s="3">
        <v>18</v>
      </c>
      <c r="M28" s="3"/>
      <c r="N28" s="3">
        <v>18</v>
      </c>
      <c r="O28" s="3"/>
      <c r="P28" s="3">
        <v>0</v>
      </c>
      <c r="Q28" s="3"/>
      <c r="R28" s="3">
        <v>0</v>
      </c>
      <c r="S28" s="3"/>
      <c r="T28" s="3">
        <v>0</v>
      </c>
      <c r="U28" s="3"/>
      <c r="V28" s="3">
        <v>25000</v>
      </c>
      <c r="W28" s="3"/>
      <c r="X28" s="3">
        <v>23754304687</v>
      </c>
      <c r="Y28" s="3"/>
      <c r="Z28" s="3">
        <v>25000</v>
      </c>
      <c r="AA28" s="3"/>
      <c r="AB28" s="3">
        <v>23732947625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75">
        <v>0</v>
      </c>
    </row>
    <row r="29" spans="2:38" ht="21.75" x14ac:dyDescent="0.6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2"/>
      <c r="AL29" s="75"/>
    </row>
    <row r="30" spans="2:38" ht="27" thickBot="1" x14ac:dyDescent="0.65">
      <c r="B30" s="151" t="s">
        <v>91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2"/>
      <c r="P30" s="81">
        <f>SUM(P13:P28)</f>
        <v>225206</v>
      </c>
      <c r="Q30" s="29"/>
      <c r="R30" s="81">
        <f>SUM(R13:R28)</f>
        <v>181234741908</v>
      </c>
      <c r="S30" s="29"/>
      <c r="T30" s="81">
        <f>SUM(T13:T28)</f>
        <v>179991285484</v>
      </c>
      <c r="U30" s="29"/>
      <c r="V30" s="81">
        <f>SUM(V13:V28)</f>
        <v>219500</v>
      </c>
      <c r="W30" s="29"/>
      <c r="X30" s="81">
        <f>SUM(X13:X28)</f>
        <v>182420172473</v>
      </c>
      <c r="Y30" s="29"/>
      <c r="Z30" s="81">
        <f>SUM(Z13:Z28)</f>
        <v>106700</v>
      </c>
      <c r="AA30" s="29"/>
      <c r="AB30" s="81">
        <f>SUM(AB13:AB28)</f>
        <v>96387469514</v>
      </c>
      <c r="AC30" s="29"/>
      <c r="AD30" s="81">
        <f>SUM(AD13:AD28)</f>
        <v>338006</v>
      </c>
      <c r="AE30" s="82"/>
      <c r="AF30" s="81"/>
      <c r="AG30" s="29"/>
      <c r="AH30" s="81">
        <f>SUM(AH13:AH28)</f>
        <v>268467346801</v>
      </c>
      <c r="AI30" s="29"/>
      <c r="AJ30" s="81">
        <f>SUM(AJ13:AJ28)</f>
        <v>273739363232</v>
      </c>
      <c r="AK30" s="29"/>
      <c r="AL30" s="96">
        <f>SUM(AL13:AL28)</f>
        <v>0.42720000000000002</v>
      </c>
    </row>
    <row r="31" spans="2:38" ht="21" customHeight="1" thickTop="1" x14ac:dyDescent="0.6"/>
    <row r="37" spans="20:20" ht="33" x14ac:dyDescent="0.8">
      <c r="T37" s="67">
        <v>4</v>
      </c>
    </row>
  </sheetData>
  <sortState xmlns:xlrd2="http://schemas.microsoft.com/office/spreadsheetml/2017/richdata2" ref="B13:AL28">
    <sortCondition descending="1" ref="AJ13:AJ28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30:N3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zoomScale="70" zoomScaleNormal="70" workbookViewId="0">
      <selection activeCell="L11" sqref="L11:L12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0.2851562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2" t="s">
        <v>139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2:32" ht="39" x14ac:dyDescent="0.6"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4" spans="2:32" ht="39" x14ac:dyDescent="0.6">
      <c r="B4" s="152" t="s">
        <v>203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</row>
    <row r="5" spans="2:32" ht="39" x14ac:dyDescent="0.6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2:32" ht="39" x14ac:dyDescent="0.6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54" t="s">
        <v>36</v>
      </c>
      <c r="C10" s="154" t="s">
        <v>36</v>
      </c>
      <c r="D10" s="154" t="s">
        <v>36</v>
      </c>
      <c r="E10" s="154" t="s">
        <v>36</v>
      </c>
      <c r="F10" s="154" t="s">
        <v>36</v>
      </c>
      <c r="G10" s="154" t="s">
        <v>36</v>
      </c>
      <c r="H10" s="154" t="s">
        <v>36</v>
      </c>
      <c r="I10" s="154" t="s">
        <v>36</v>
      </c>
      <c r="J10" s="154" t="s">
        <v>36</v>
      </c>
      <c r="K10" s="24"/>
      <c r="L10" s="154" t="s">
        <v>245</v>
      </c>
      <c r="M10" s="154" t="s">
        <v>2</v>
      </c>
      <c r="N10" s="154" t="s">
        <v>2</v>
      </c>
      <c r="O10" s="154" t="s">
        <v>2</v>
      </c>
      <c r="P10" s="154" t="s">
        <v>2</v>
      </c>
      <c r="Q10" s="24"/>
      <c r="R10" s="154" t="s">
        <v>3</v>
      </c>
      <c r="S10" s="154" t="s">
        <v>3</v>
      </c>
      <c r="T10" s="154" t="s">
        <v>3</v>
      </c>
      <c r="U10" s="154" t="s">
        <v>3</v>
      </c>
      <c r="V10" s="154" t="s">
        <v>3</v>
      </c>
      <c r="W10" s="154" t="s">
        <v>3</v>
      </c>
      <c r="X10" s="154" t="s">
        <v>3</v>
      </c>
      <c r="Y10" s="24"/>
      <c r="Z10" s="154" t="s">
        <v>204</v>
      </c>
      <c r="AA10" s="154" t="s">
        <v>4</v>
      </c>
      <c r="AB10" s="154" t="s">
        <v>4</v>
      </c>
      <c r="AC10" s="154" t="s">
        <v>4</v>
      </c>
      <c r="AD10" s="154" t="s">
        <v>4</v>
      </c>
      <c r="AE10" s="154" t="s">
        <v>4</v>
      </c>
      <c r="AF10" s="154" t="s">
        <v>4</v>
      </c>
    </row>
    <row r="11" spans="2:32" s="16" customFormat="1" x14ac:dyDescent="0.6">
      <c r="B11" s="138" t="s">
        <v>37</v>
      </c>
      <c r="C11" s="23"/>
      <c r="D11" s="138" t="s">
        <v>98</v>
      </c>
      <c r="E11" s="23"/>
      <c r="F11" s="138" t="s">
        <v>29</v>
      </c>
      <c r="G11" s="23"/>
      <c r="H11" s="138" t="s">
        <v>38</v>
      </c>
      <c r="I11" s="23"/>
      <c r="J11" s="138" t="s">
        <v>26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39</v>
      </c>
    </row>
    <row r="12" spans="2:32" s="16" customFormat="1" ht="75.75" customHeight="1" x14ac:dyDescent="0.6">
      <c r="B12" s="139" t="s">
        <v>37</v>
      </c>
      <c r="C12" s="25"/>
      <c r="D12" s="139" t="s">
        <v>28</v>
      </c>
      <c r="E12" s="25"/>
      <c r="F12" s="139" t="s">
        <v>29</v>
      </c>
      <c r="G12" s="25"/>
      <c r="H12" s="139" t="s">
        <v>38</v>
      </c>
      <c r="I12" s="25"/>
      <c r="J12" s="139" t="s">
        <v>26</v>
      </c>
      <c r="L12" s="139" t="s">
        <v>5</v>
      </c>
      <c r="M12" s="25"/>
      <c r="N12" s="139" t="s">
        <v>6</v>
      </c>
      <c r="O12" s="25"/>
      <c r="P12" s="139" t="s">
        <v>7</v>
      </c>
      <c r="R12" s="139" t="s">
        <v>5</v>
      </c>
      <c r="S12" s="25"/>
      <c r="T12" s="139" t="s">
        <v>6</v>
      </c>
      <c r="U12" s="25"/>
      <c r="V12" s="139" t="s">
        <v>5</v>
      </c>
      <c r="W12" s="25"/>
      <c r="X12" s="139" t="s">
        <v>12</v>
      </c>
      <c r="Z12" s="139" t="s">
        <v>5</v>
      </c>
      <c r="AA12" s="25"/>
      <c r="AB12" s="139" t="s">
        <v>6</v>
      </c>
      <c r="AC12" s="25"/>
      <c r="AD12" s="139" t="s">
        <v>7</v>
      </c>
      <c r="AE12" s="25"/>
      <c r="AF12" s="139" t="s">
        <v>39</v>
      </c>
    </row>
    <row r="13" spans="2:32" s="16" customFormat="1" ht="32.25" customHeight="1" x14ac:dyDescent="0.65">
      <c r="B13" s="28" t="s">
        <v>143</v>
      </c>
      <c r="C13" s="28"/>
      <c r="D13" s="28" t="s">
        <v>144</v>
      </c>
      <c r="E13" s="28"/>
      <c r="F13" s="28">
        <v>18</v>
      </c>
      <c r="G13" s="28"/>
      <c r="H13" s="28">
        <v>0</v>
      </c>
      <c r="I13" s="28"/>
      <c r="J13" s="28" t="s">
        <v>121</v>
      </c>
      <c r="K13" s="28"/>
      <c r="L13" s="102">
        <v>32000</v>
      </c>
      <c r="M13" s="102"/>
      <c r="N13" s="102">
        <v>16000000000</v>
      </c>
      <c r="O13" s="102"/>
      <c r="P13" s="102">
        <v>16000000000</v>
      </c>
      <c r="Q13" s="102"/>
      <c r="R13" s="102">
        <v>0</v>
      </c>
      <c r="S13" s="102"/>
      <c r="T13" s="102">
        <v>0</v>
      </c>
      <c r="U13" s="102"/>
      <c r="V13" s="102">
        <v>0</v>
      </c>
      <c r="W13" s="102"/>
      <c r="X13" s="102">
        <v>0</v>
      </c>
      <c r="Y13" s="102"/>
      <c r="Z13" s="102">
        <v>32000</v>
      </c>
      <c r="AA13" s="102"/>
      <c r="AB13" s="102">
        <v>16000000000</v>
      </c>
      <c r="AC13" s="102"/>
      <c r="AD13" s="102">
        <v>16000000000</v>
      </c>
      <c r="AE13" s="28"/>
      <c r="AF13" s="103">
        <v>2.5000000000000001E-2</v>
      </c>
    </row>
    <row r="14" spans="2:32" s="16" customFormat="1" ht="32.25" customHeight="1" x14ac:dyDescent="0.65">
      <c r="B14" s="28" t="s">
        <v>224</v>
      </c>
      <c r="C14" s="28"/>
      <c r="D14" s="28" t="s">
        <v>225</v>
      </c>
      <c r="E14" s="28"/>
      <c r="F14" s="28">
        <v>18</v>
      </c>
      <c r="G14" s="28"/>
      <c r="H14" s="28">
        <v>0</v>
      </c>
      <c r="I14" s="28"/>
      <c r="J14" s="28" t="s">
        <v>121</v>
      </c>
      <c r="K14" s="28"/>
      <c r="L14" s="102">
        <v>0</v>
      </c>
      <c r="M14" s="102"/>
      <c r="N14" s="102">
        <v>0</v>
      </c>
      <c r="O14" s="102"/>
      <c r="P14" s="102">
        <v>0</v>
      </c>
      <c r="Q14" s="102"/>
      <c r="R14" s="102">
        <v>30000</v>
      </c>
      <c r="S14" s="102"/>
      <c r="T14" s="102">
        <v>15000000000</v>
      </c>
      <c r="U14" s="102"/>
      <c r="V14" s="102">
        <v>0</v>
      </c>
      <c r="W14" s="102"/>
      <c r="X14" s="102">
        <v>0</v>
      </c>
      <c r="Y14" s="102"/>
      <c r="Z14" s="102">
        <v>30000</v>
      </c>
      <c r="AA14" s="102"/>
      <c r="AB14" s="102">
        <v>15000000000</v>
      </c>
      <c r="AC14" s="102"/>
      <c r="AD14" s="102">
        <v>15000000000</v>
      </c>
      <c r="AE14" s="28"/>
      <c r="AF14" s="103">
        <v>2.3400000000000001E-2</v>
      </c>
    </row>
    <row r="15" spans="2:32" s="16" customFormat="1" ht="32.25" customHeight="1" x14ac:dyDescent="0.65">
      <c r="B15" s="28" t="s">
        <v>193</v>
      </c>
      <c r="C15" s="28"/>
      <c r="D15" s="28" t="s">
        <v>194</v>
      </c>
      <c r="E15" s="28"/>
      <c r="F15" s="28">
        <v>18</v>
      </c>
      <c r="G15" s="28"/>
      <c r="H15" s="28">
        <v>0</v>
      </c>
      <c r="I15" s="28"/>
      <c r="J15" s="28" t="s">
        <v>121</v>
      </c>
      <c r="K15" s="28"/>
      <c r="L15" s="102">
        <v>20000</v>
      </c>
      <c r="M15" s="102"/>
      <c r="N15" s="102">
        <v>10000000000</v>
      </c>
      <c r="O15" s="102"/>
      <c r="P15" s="102">
        <v>10000000000</v>
      </c>
      <c r="Q15" s="102"/>
      <c r="R15" s="102">
        <v>0</v>
      </c>
      <c r="S15" s="102"/>
      <c r="T15" s="102">
        <v>0</v>
      </c>
      <c r="U15" s="102"/>
      <c r="V15" s="102">
        <v>0</v>
      </c>
      <c r="W15" s="102"/>
      <c r="X15" s="102">
        <v>0</v>
      </c>
      <c r="Y15" s="102"/>
      <c r="Z15" s="102">
        <v>20000</v>
      </c>
      <c r="AA15" s="102"/>
      <c r="AB15" s="102">
        <v>10000000000</v>
      </c>
      <c r="AC15" s="102"/>
      <c r="AD15" s="102">
        <v>10000000000</v>
      </c>
      <c r="AE15" s="28"/>
      <c r="AF15" s="103">
        <v>1.5599999999999999E-2</v>
      </c>
    </row>
    <row r="16" spans="2:32" s="16" customFormat="1" ht="32.25" customHeight="1" x14ac:dyDescent="0.6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28"/>
      <c r="AF16" s="103"/>
    </row>
    <row r="17" spans="2:32" ht="27" thickBot="1" x14ac:dyDescent="0.7">
      <c r="B17" s="153" t="s">
        <v>91</v>
      </c>
      <c r="C17" s="153"/>
      <c r="D17" s="153"/>
      <c r="E17" s="153"/>
      <c r="F17" s="153"/>
      <c r="G17" s="153"/>
      <c r="H17" s="153"/>
      <c r="I17" s="153"/>
      <c r="J17" s="153"/>
      <c r="K17" s="28"/>
      <c r="L17" s="104">
        <f>SUM(L13:L13)</f>
        <v>32000</v>
      </c>
      <c r="M17" s="28"/>
      <c r="N17" s="104">
        <f>SUM(N13:N13)</f>
        <v>16000000000</v>
      </c>
      <c r="O17" s="28"/>
      <c r="P17" s="104">
        <f>SUM(P13:P13)</f>
        <v>16000000000</v>
      </c>
      <c r="Q17" s="28"/>
      <c r="R17" s="104">
        <f>SUM(R13:R13)</f>
        <v>0</v>
      </c>
      <c r="S17" s="28"/>
      <c r="T17" s="104">
        <f>SUM(T13:T13)</f>
        <v>0</v>
      </c>
      <c r="U17" s="28"/>
      <c r="V17" s="104">
        <f>SUM(V13:V13)</f>
        <v>0</v>
      </c>
      <c r="W17" s="28"/>
      <c r="X17" s="104">
        <f>SUM(X13:X13)</f>
        <v>0</v>
      </c>
      <c r="Y17" s="28"/>
      <c r="Z17" s="104">
        <f>SUM(Z13:Z13)</f>
        <v>32000</v>
      </c>
      <c r="AA17" s="28"/>
      <c r="AB17" s="104">
        <f>SUM(AB13:AB13)</f>
        <v>16000000000</v>
      </c>
      <c r="AC17" s="28"/>
      <c r="AD17" s="104">
        <f>SUM(AD13:AD13)</f>
        <v>16000000000</v>
      </c>
      <c r="AE17" s="28"/>
      <c r="AF17" s="105">
        <f>SUM(AF13:AF13)</f>
        <v>2.5000000000000001E-2</v>
      </c>
    </row>
    <row r="18" spans="2:32" ht="21.75" thickTop="1" x14ac:dyDescent="0.6"/>
    <row r="23" spans="2:32" ht="33" x14ac:dyDescent="0.8">
      <c r="P23" s="67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5"/>
  <sheetViews>
    <sheetView rightToLeft="1" zoomScale="80" zoomScaleNormal="80" workbookViewId="0">
      <selection activeCell="L9" sqref="L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57" t="s">
        <v>40</v>
      </c>
      <c r="C8" s="43"/>
      <c r="D8" s="154" t="s">
        <v>41</v>
      </c>
      <c r="E8" s="154" t="s">
        <v>41</v>
      </c>
      <c r="F8" s="154" t="s">
        <v>41</v>
      </c>
      <c r="G8" s="154" t="s">
        <v>41</v>
      </c>
      <c r="H8" s="154" t="s">
        <v>41</v>
      </c>
      <c r="I8" s="154" t="s">
        <v>41</v>
      </c>
      <c r="J8" s="154" t="s">
        <v>41</v>
      </c>
      <c r="K8" s="43"/>
      <c r="L8" s="154" t="s">
        <v>245</v>
      </c>
      <c r="M8" s="43"/>
      <c r="N8" s="154" t="s">
        <v>3</v>
      </c>
      <c r="O8" s="154" t="s">
        <v>3</v>
      </c>
      <c r="P8" s="154" t="s">
        <v>3</v>
      </c>
      <c r="Q8" s="43"/>
      <c r="R8" s="154" t="s">
        <v>204</v>
      </c>
      <c r="S8" s="154" t="s">
        <v>4</v>
      </c>
      <c r="T8" s="154" t="s">
        <v>4</v>
      </c>
    </row>
    <row r="9" spans="2:28" s="4" customFormat="1" ht="63.75" customHeight="1" x14ac:dyDescent="0.55000000000000004">
      <c r="B9" s="158" t="s">
        <v>40</v>
      </c>
      <c r="C9" s="43"/>
      <c r="D9" s="155" t="s">
        <v>42</v>
      </c>
      <c r="E9" s="44"/>
      <c r="F9" s="155" t="s">
        <v>43</v>
      </c>
      <c r="G9" s="44"/>
      <c r="H9" s="155" t="s">
        <v>44</v>
      </c>
      <c r="I9" s="44"/>
      <c r="J9" s="155" t="s">
        <v>29</v>
      </c>
      <c r="K9" s="43"/>
      <c r="L9" s="155" t="s">
        <v>45</v>
      </c>
      <c r="M9" s="43"/>
      <c r="N9" s="155" t="s">
        <v>46</v>
      </c>
      <c r="O9" s="44"/>
      <c r="P9" s="155" t="s">
        <v>47</v>
      </c>
      <c r="Q9" s="43"/>
      <c r="R9" s="155" t="s">
        <v>45</v>
      </c>
      <c r="S9" s="44"/>
      <c r="T9" s="156" t="s">
        <v>39</v>
      </c>
    </row>
    <row r="10" spans="2:28" s="4" customFormat="1" ht="21.75" customHeight="1" x14ac:dyDescent="0.55000000000000004">
      <c r="B10" s="5" t="s">
        <v>126</v>
      </c>
      <c r="C10" s="5"/>
      <c r="D10" s="31" t="s">
        <v>229</v>
      </c>
      <c r="E10" s="5"/>
      <c r="F10" s="5" t="s">
        <v>123</v>
      </c>
      <c r="G10" s="5"/>
      <c r="H10" s="5" t="s">
        <v>230</v>
      </c>
      <c r="I10" s="5"/>
      <c r="J10" s="32">
        <v>18</v>
      </c>
      <c r="K10" s="5"/>
      <c r="L10" s="32">
        <v>0</v>
      </c>
      <c r="M10" s="5"/>
      <c r="N10" s="32">
        <v>59000000000</v>
      </c>
      <c r="O10" s="5"/>
      <c r="P10" s="32">
        <v>0</v>
      </c>
      <c r="Q10" s="5"/>
      <c r="R10" s="32">
        <v>59000000000</v>
      </c>
      <c r="S10" s="5"/>
      <c r="T10" s="35">
        <v>9.1999999999999998E-2</v>
      </c>
    </row>
    <row r="11" spans="2:28" s="4" customFormat="1" ht="21.75" customHeight="1" x14ac:dyDescent="0.55000000000000004">
      <c r="B11" s="5" t="s">
        <v>49</v>
      </c>
      <c r="C11" s="5"/>
      <c r="D11" s="31" t="s">
        <v>200</v>
      </c>
      <c r="E11" s="5"/>
      <c r="F11" s="5" t="s">
        <v>123</v>
      </c>
      <c r="G11" s="5"/>
      <c r="H11" s="5" t="s">
        <v>199</v>
      </c>
      <c r="I11" s="5"/>
      <c r="J11" s="32">
        <v>18</v>
      </c>
      <c r="K11" s="5"/>
      <c r="L11" s="32">
        <v>38000000000</v>
      </c>
      <c r="M11" s="5"/>
      <c r="N11" s="32">
        <v>0</v>
      </c>
      <c r="O11" s="5"/>
      <c r="P11" s="32">
        <v>0</v>
      </c>
      <c r="Q11" s="5"/>
      <c r="R11" s="32">
        <v>38000000000</v>
      </c>
      <c r="S11" s="5"/>
      <c r="T11" s="35">
        <v>5.9299999999999999E-2</v>
      </c>
    </row>
    <row r="12" spans="2:28" s="4" customFormat="1" ht="21.75" customHeight="1" x14ac:dyDescent="0.55000000000000004">
      <c r="B12" s="5" t="s">
        <v>122</v>
      </c>
      <c r="C12" s="5"/>
      <c r="D12" s="31" t="s">
        <v>226</v>
      </c>
      <c r="E12" s="5"/>
      <c r="F12" s="5" t="s">
        <v>123</v>
      </c>
      <c r="G12" s="5"/>
      <c r="H12" s="5" t="s">
        <v>227</v>
      </c>
      <c r="I12" s="5"/>
      <c r="J12" s="32">
        <v>18</v>
      </c>
      <c r="K12" s="5"/>
      <c r="L12" s="32">
        <v>0</v>
      </c>
      <c r="M12" s="5"/>
      <c r="N12" s="32">
        <v>35000000000</v>
      </c>
      <c r="O12" s="5"/>
      <c r="P12" s="32">
        <v>0</v>
      </c>
      <c r="Q12" s="5"/>
      <c r="R12" s="32">
        <v>35000000000</v>
      </c>
      <c r="S12" s="5"/>
      <c r="T12" s="35">
        <v>5.4600000000000003E-2</v>
      </c>
    </row>
    <row r="13" spans="2:28" s="4" customFormat="1" ht="21.75" customHeight="1" x14ac:dyDescent="0.55000000000000004">
      <c r="B13" s="5" t="s">
        <v>49</v>
      </c>
      <c r="C13" s="5"/>
      <c r="D13" s="31" t="s">
        <v>228</v>
      </c>
      <c r="E13" s="5"/>
      <c r="F13" s="5" t="s">
        <v>123</v>
      </c>
      <c r="G13" s="5"/>
      <c r="H13" s="5" t="s">
        <v>227</v>
      </c>
      <c r="I13" s="5"/>
      <c r="J13" s="32">
        <v>18</v>
      </c>
      <c r="K13" s="5"/>
      <c r="L13" s="32">
        <v>0</v>
      </c>
      <c r="M13" s="5"/>
      <c r="N13" s="32">
        <v>35000000000</v>
      </c>
      <c r="O13" s="5"/>
      <c r="P13" s="32">
        <v>0</v>
      </c>
      <c r="Q13" s="5"/>
      <c r="R13" s="32">
        <v>35000000000</v>
      </c>
      <c r="S13" s="5"/>
      <c r="T13" s="35">
        <v>5.4600000000000003E-2</v>
      </c>
    </row>
    <row r="14" spans="2:28" s="4" customFormat="1" ht="21.75" customHeight="1" x14ac:dyDescent="0.55000000000000004">
      <c r="B14" s="5" t="s">
        <v>122</v>
      </c>
      <c r="C14" s="5"/>
      <c r="D14" s="31" t="s">
        <v>198</v>
      </c>
      <c r="E14" s="5"/>
      <c r="F14" s="5" t="s">
        <v>123</v>
      </c>
      <c r="G14" s="5"/>
      <c r="H14" s="5" t="s">
        <v>199</v>
      </c>
      <c r="I14" s="5"/>
      <c r="J14" s="32">
        <v>18</v>
      </c>
      <c r="K14" s="5"/>
      <c r="L14" s="32">
        <v>15000000000</v>
      </c>
      <c r="M14" s="5"/>
      <c r="N14" s="32">
        <v>0</v>
      </c>
      <c r="O14" s="5"/>
      <c r="P14" s="32">
        <v>0</v>
      </c>
      <c r="Q14" s="5"/>
      <c r="R14" s="32">
        <v>15000000000</v>
      </c>
      <c r="S14" s="5"/>
      <c r="T14" s="35">
        <v>2.3400000000000001E-2</v>
      </c>
    </row>
    <row r="15" spans="2:28" s="4" customFormat="1" ht="21.75" customHeight="1" x14ac:dyDescent="0.55000000000000004">
      <c r="B15" s="5" t="s">
        <v>122</v>
      </c>
      <c r="C15" s="5"/>
      <c r="D15" s="31" t="s">
        <v>172</v>
      </c>
      <c r="E15" s="5"/>
      <c r="F15" s="5" t="s">
        <v>123</v>
      </c>
      <c r="G15" s="5"/>
      <c r="H15" s="5" t="s">
        <v>173</v>
      </c>
      <c r="I15" s="5"/>
      <c r="J15" s="32">
        <v>18</v>
      </c>
      <c r="K15" s="5"/>
      <c r="L15" s="32">
        <v>12500000000</v>
      </c>
      <c r="M15" s="5"/>
      <c r="N15" s="32">
        <v>0</v>
      </c>
      <c r="O15" s="5"/>
      <c r="P15" s="32">
        <v>0</v>
      </c>
      <c r="Q15" s="5"/>
      <c r="R15" s="32">
        <v>12500000000</v>
      </c>
      <c r="S15" s="5"/>
      <c r="T15" s="35">
        <v>1.95E-2</v>
      </c>
    </row>
    <row r="16" spans="2:28" s="4" customFormat="1" ht="21.75" customHeight="1" x14ac:dyDescent="0.55000000000000004">
      <c r="B16" s="5" t="s">
        <v>49</v>
      </c>
      <c r="C16" s="5"/>
      <c r="D16" s="31" t="s">
        <v>148</v>
      </c>
      <c r="E16" s="5"/>
      <c r="F16" s="5" t="s">
        <v>48</v>
      </c>
      <c r="G16" s="5"/>
      <c r="H16" s="5" t="s">
        <v>149</v>
      </c>
      <c r="I16" s="5"/>
      <c r="J16" s="32">
        <v>0</v>
      </c>
      <c r="K16" s="5"/>
      <c r="L16" s="32">
        <v>2283862955</v>
      </c>
      <c r="M16" s="5"/>
      <c r="N16" s="32">
        <v>316168319483</v>
      </c>
      <c r="O16" s="5"/>
      <c r="P16" s="32">
        <v>306287949668</v>
      </c>
      <c r="Q16" s="5"/>
      <c r="R16" s="32">
        <v>12164232770</v>
      </c>
      <c r="S16" s="5"/>
      <c r="T16" s="35">
        <v>1.9E-2</v>
      </c>
    </row>
    <row r="17" spans="2:20" s="4" customFormat="1" ht="21.75" customHeight="1" x14ac:dyDescent="0.55000000000000004">
      <c r="B17" s="5" t="s">
        <v>122</v>
      </c>
      <c r="C17" s="5"/>
      <c r="D17" s="31" t="s">
        <v>195</v>
      </c>
      <c r="E17" s="5"/>
      <c r="F17" s="5" t="s">
        <v>123</v>
      </c>
      <c r="G17" s="5"/>
      <c r="H17" s="5" t="s">
        <v>196</v>
      </c>
      <c r="I17" s="5"/>
      <c r="J17" s="32">
        <v>18</v>
      </c>
      <c r="K17" s="5"/>
      <c r="L17" s="32">
        <v>10000000000</v>
      </c>
      <c r="M17" s="5"/>
      <c r="N17" s="32">
        <v>0</v>
      </c>
      <c r="O17" s="5"/>
      <c r="P17" s="32">
        <v>0</v>
      </c>
      <c r="Q17" s="5"/>
      <c r="R17" s="32">
        <v>10000000000</v>
      </c>
      <c r="S17" s="5"/>
      <c r="T17" s="35">
        <v>1.5599999999999999E-2</v>
      </c>
    </row>
    <row r="18" spans="2:20" s="4" customFormat="1" ht="21.75" customHeight="1" x14ac:dyDescent="0.55000000000000004">
      <c r="B18" s="5" t="s">
        <v>122</v>
      </c>
      <c r="C18" s="5"/>
      <c r="D18" s="31" t="s">
        <v>197</v>
      </c>
      <c r="E18" s="5"/>
      <c r="F18" s="5" t="s">
        <v>123</v>
      </c>
      <c r="G18" s="5"/>
      <c r="H18" s="5" t="s">
        <v>196</v>
      </c>
      <c r="I18" s="5"/>
      <c r="J18" s="32">
        <v>18</v>
      </c>
      <c r="K18" s="5"/>
      <c r="L18" s="32">
        <v>7830000000</v>
      </c>
      <c r="M18" s="5"/>
      <c r="N18" s="32">
        <v>0</v>
      </c>
      <c r="O18" s="5"/>
      <c r="P18" s="32">
        <v>0</v>
      </c>
      <c r="Q18" s="5"/>
      <c r="R18" s="32">
        <v>7830000000</v>
      </c>
      <c r="S18" s="5"/>
      <c r="T18" s="35">
        <v>1.2200000000000001E-2</v>
      </c>
    </row>
    <row r="19" spans="2:20" s="4" customFormat="1" ht="21.75" customHeight="1" x14ac:dyDescent="0.55000000000000004">
      <c r="B19" s="5" t="s">
        <v>150</v>
      </c>
      <c r="C19" s="5"/>
      <c r="D19" s="31" t="s">
        <v>153</v>
      </c>
      <c r="E19" s="5"/>
      <c r="F19" s="5" t="s">
        <v>48</v>
      </c>
      <c r="G19" s="5"/>
      <c r="H19" s="5" t="s">
        <v>152</v>
      </c>
      <c r="I19" s="5"/>
      <c r="J19" s="32">
        <v>0</v>
      </c>
      <c r="K19" s="5"/>
      <c r="L19" s="32">
        <v>39866412</v>
      </c>
      <c r="M19" s="5"/>
      <c r="N19" s="32">
        <v>6337020989</v>
      </c>
      <c r="O19" s="5"/>
      <c r="P19" s="32">
        <v>5654450000</v>
      </c>
      <c r="Q19" s="5"/>
      <c r="R19" s="32">
        <v>722437401</v>
      </c>
      <c r="S19" s="5"/>
      <c r="T19" s="35">
        <v>1.1000000000000001E-3</v>
      </c>
    </row>
    <row r="20" spans="2:20" s="4" customFormat="1" ht="21.75" customHeight="1" x14ac:dyDescent="0.55000000000000004">
      <c r="B20" s="5" t="s">
        <v>127</v>
      </c>
      <c r="C20" s="5"/>
      <c r="D20" s="31" t="s">
        <v>171</v>
      </c>
      <c r="E20" s="5"/>
      <c r="F20" s="5" t="s">
        <v>48</v>
      </c>
      <c r="G20" s="5"/>
      <c r="H20" s="5" t="s">
        <v>170</v>
      </c>
      <c r="I20" s="5"/>
      <c r="J20" s="32">
        <v>0</v>
      </c>
      <c r="K20" s="5"/>
      <c r="L20" s="32">
        <v>280307686</v>
      </c>
      <c r="M20" s="5"/>
      <c r="N20" s="32">
        <v>15572982198</v>
      </c>
      <c r="O20" s="5"/>
      <c r="P20" s="32">
        <v>15300035000</v>
      </c>
      <c r="Q20" s="5"/>
      <c r="R20" s="32">
        <v>553254884</v>
      </c>
      <c r="S20" s="5"/>
      <c r="T20" s="35">
        <v>8.9999999999999998E-4</v>
      </c>
    </row>
    <row r="21" spans="2:20" s="4" customFormat="1" ht="21.75" customHeight="1" x14ac:dyDescent="0.55000000000000004">
      <c r="B21" s="5" t="s">
        <v>126</v>
      </c>
      <c r="C21" s="5"/>
      <c r="D21" s="31" t="s">
        <v>164</v>
      </c>
      <c r="E21" s="5"/>
      <c r="F21" s="5" t="s">
        <v>48</v>
      </c>
      <c r="G21" s="5"/>
      <c r="H21" s="5" t="s">
        <v>124</v>
      </c>
      <c r="I21" s="5"/>
      <c r="J21" s="32">
        <v>0</v>
      </c>
      <c r="K21" s="5"/>
      <c r="L21" s="32">
        <v>3640795</v>
      </c>
      <c r="M21" s="5"/>
      <c r="N21" s="32">
        <v>35449784347</v>
      </c>
      <c r="O21" s="5"/>
      <c r="P21" s="32">
        <v>35000010000</v>
      </c>
      <c r="Q21" s="5"/>
      <c r="R21" s="32">
        <v>453415142</v>
      </c>
      <c r="S21" s="5"/>
      <c r="T21" s="35">
        <v>6.9999999999999999E-4</v>
      </c>
    </row>
    <row r="22" spans="2:20" s="4" customFormat="1" ht="21.75" customHeight="1" x14ac:dyDescent="0.55000000000000004">
      <c r="B22" s="5" t="s">
        <v>122</v>
      </c>
      <c r="C22" s="5"/>
      <c r="D22" s="31" t="s">
        <v>157</v>
      </c>
      <c r="E22" s="5"/>
      <c r="F22" s="5" t="s">
        <v>48</v>
      </c>
      <c r="G22" s="5"/>
      <c r="H22" s="5" t="s">
        <v>158</v>
      </c>
      <c r="I22" s="5"/>
      <c r="J22" s="32">
        <v>0</v>
      </c>
      <c r="K22" s="5"/>
      <c r="L22" s="32">
        <v>11241525</v>
      </c>
      <c r="M22" s="5"/>
      <c r="N22" s="32">
        <v>769989888</v>
      </c>
      <c r="O22" s="5"/>
      <c r="P22" s="32">
        <v>522719947</v>
      </c>
      <c r="Q22" s="5"/>
      <c r="R22" s="32">
        <v>258511466</v>
      </c>
      <c r="S22" s="5"/>
      <c r="T22" s="35">
        <v>4.0000000000000002E-4</v>
      </c>
    </row>
    <row r="23" spans="2:20" s="4" customFormat="1" ht="21.75" customHeight="1" x14ac:dyDescent="0.55000000000000004">
      <c r="B23" s="5" t="s">
        <v>150</v>
      </c>
      <c r="C23" s="5"/>
      <c r="D23" s="31" t="s">
        <v>151</v>
      </c>
      <c r="E23" s="5"/>
      <c r="F23" s="5" t="s">
        <v>51</v>
      </c>
      <c r="G23" s="5"/>
      <c r="H23" s="5" t="s">
        <v>152</v>
      </c>
      <c r="I23" s="5"/>
      <c r="J23" s="32">
        <v>0</v>
      </c>
      <c r="K23" s="5"/>
      <c r="L23" s="32">
        <v>89346253</v>
      </c>
      <c r="M23" s="5"/>
      <c r="N23" s="32">
        <v>29702769</v>
      </c>
      <c r="O23" s="5"/>
      <c r="P23" s="32">
        <v>89018900</v>
      </c>
      <c r="Q23" s="5"/>
      <c r="R23" s="32">
        <v>30030122</v>
      </c>
      <c r="S23" s="5"/>
      <c r="T23" s="35">
        <v>0</v>
      </c>
    </row>
    <row r="24" spans="2:20" s="4" customFormat="1" ht="21.75" customHeight="1" x14ac:dyDescent="0.55000000000000004">
      <c r="B24" s="5" t="s">
        <v>49</v>
      </c>
      <c r="C24" s="5"/>
      <c r="D24" s="31" t="s">
        <v>145</v>
      </c>
      <c r="E24" s="5"/>
      <c r="F24" s="5" t="s">
        <v>51</v>
      </c>
      <c r="G24" s="5"/>
      <c r="H24" s="5" t="s">
        <v>146</v>
      </c>
      <c r="I24" s="5"/>
      <c r="J24" s="32">
        <v>0</v>
      </c>
      <c r="K24" s="5"/>
      <c r="L24" s="32">
        <v>20000000</v>
      </c>
      <c r="M24" s="5"/>
      <c r="N24" s="32">
        <v>0</v>
      </c>
      <c r="O24" s="5"/>
      <c r="P24" s="32">
        <v>0</v>
      </c>
      <c r="Q24" s="5"/>
      <c r="R24" s="32">
        <v>20000000</v>
      </c>
      <c r="S24" s="5"/>
      <c r="T24" s="35">
        <v>0</v>
      </c>
    </row>
    <row r="25" spans="2:20" s="4" customFormat="1" ht="21.75" customHeight="1" x14ac:dyDescent="0.55000000000000004">
      <c r="B25" s="5" t="s">
        <v>154</v>
      </c>
      <c r="C25" s="5"/>
      <c r="D25" s="31" t="s">
        <v>155</v>
      </c>
      <c r="E25" s="5"/>
      <c r="F25" s="5" t="s">
        <v>123</v>
      </c>
      <c r="G25" s="5"/>
      <c r="H25" s="5" t="s">
        <v>156</v>
      </c>
      <c r="I25" s="5"/>
      <c r="J25" s="32">
        <v>0</v>
      </c>
      <c r="K25" s="5"/>
      <c r="L25" s="32">
        <v>56970356</v>
      </c>
      <c r="M25" s="5"/>
      <c r="N25" s="32">
        <v>705206</v>
      </c>
      <c r="O25" s="5"/>
      <c r="P25" s="32">
        <v>55705206</v>
      </c>
      <c r="Q25" s="5"/>
      <c r="R25" s="32">
        <v>1970356</v>
      </c>
      <c r="S25" s="5"/>
      <c r="T25" s="35">
        <v>0</v>
      </c>
    </row>
    <row r="26" spans="2:20" s="4" customFormat="1" ht="21.75" customHeight="1" x14ac:dyDescent="0.55000000000000004">
      <c r="B26" s="5" t="s">
        <v>161</v>
      </c>
      <c r="C26" s="5"/>
      <c r="D26" s="31" t="s">
        <v>162</v>
      </c>
      <c r="E26" s="5"/>
      <c r="F26" s="5" t="s">
        <v>48</v>
      </c>
      <c r="G26" s="5"/>
      <c r="H26" s="5" t="s">
        <v>163</v>
      </c>
      <c r="I26" s="5"/>
      <c r="J26" s="32">
        <v>0</v>
      </c>
      <c r="K26" s="5"/>
      <c r="L26" s="32">
        <v>1415228</v>
      </c>
      <c r="M26" s="5"/>
      <c r="N26" s="32">
        <v>11960</v>
      </c>
      <c r="O26" s="5"/>
      <c r="P26" s="32">
        <v>0</v>
      </c>
      <c r="Q26" s="5"/>
      <c r="R26" s="32">
        <v>1427188</v>
      </c>
      <c r="S26" s="5"/>
      <c r="T26" s="35">
        <v>0</v>
      </c>
    </row>
    <row r="27" spans="2:20" s="4" customFormat="1" ht="21.75" customHeight="1" x14ac:dyDescent="0.55000000000000004">
      <c r="B27" s="5" t="s">
        <v>125</v>
      </c>
      <c r="C27" s="5"/>
      <c r="D27" s="31" t="s">
        <v>167</v>
      </c>
      <c r="E27" s="5"/>
      <c r="F27" s="5" t="s">
        <v>48</v>
      </c>
      <c r="G27" s="5"/>
      <c r="H27" s="5" t="s">
        <v>168</v>
      </c>
      <c r="I27" s="5"/>
      <c r="J27" s="32">
        <v>0</v>
      </c>
      <c r="K27" s="5"/>
      <c r="L27" s="32">
        <v>1117173</v>
      </c>
      <c r="M27" s="5"/>
      <c r="N27" s="32">
        <v>9297</v>
      </c>
      <c r="O27" s="5"/>
      <c r="P27" s="32">
        <v>22500</v>
      </c>
      <c r="Q27" s="5"/>
      <c r="R27" s="32">
        <v>1103970</v>
      </c>
      <c r="S27" s="5"/>
      <c r="T27" s="35">
        <v>0</v>
      </c>
    </row>
    <row r="28" spans="2:20" s="4" customFormat="1" ht="21.75" customHeight="1" x14ac:dyDescent="0.55000000000000004">
      <c r="B28" s="5" t="s">
        <v>52</v>
      </c>
      <c r="C28" s="5"/>
      <c r="D28" s="31" t="s">
        <v>169</v>
      </c>
      <c r="E28" s="5"/>
      <c r="F28" s="5" t="s">
        <v>48</v>
      </c>
      <c r="G28" s="5"/>
      <c r="H28" s="5" t="s">
        <v>170</v>
      </c>
      <c r="I28" s="5"/>
      <c r="J28" s="32">
        <v>0</v>
      </c>
      <c r="K28" s="5"/>
      <c r="L28" s="32">
        <v>1092915</v>
      </c>
      <c r="M28" s="5"/>
      <c r="N28" s="32">
        <v>0</v>
      </c>
      <c r="O28" s="5"/>
      <c r="P28" s="32">
        <v>0</v>
      </c>
      <c r="Q28" s="5"/>
      <c r="R28" s="32">
        <v>1092915</v>
      </c>
      <c r="S28" s="5"/>
      <c r="T28" s="35">
        <v>0</v>
      </c>
    </row>
    <row r="29" spans="2:20" s="4" customFormat="1" ht="21.75" customHeight="1" x14ac:dyDescent="0.55000000000000004">
      <c r="B29" s="5" t="s">
        <v>49</v>
      </c>
      <c r="C29" s="5"/>
      <c r="D29" s="31" t="s">
        <v>147</v>
      </c>
      <c r="E29" s="5"/>
      <c r="F29" s="5" t="s">
        <v>48</v>
      </c>
      <c r="G29" s="5"/>
      <c r="H29" s="5" t="s">
        <v>146</v>
      </c>
      <c r="I29" s="5"/>
      <c r="J29" s="32">
        <v>0</v>
      </c>
      <c r="K29" s="5"/>
      <c r="L29" s="32">
        <v>505084016</v>
      </c>
      <c r="M29" s="5"/>
      <c r="N29" s="32">
        <v>40399504621</v>
      </c>
      <c r="O29" s="5"/>
      <c r="P29" s="32">
        <v>40904040000</v>
      </c>
      <c r="Q29" s="5"/>
      <c r="R29" s="32">
        <v>548637</v>
      </c>
      <c r="S29" s="5"/>
      <c r="T29" s="35">
        <v>0</v>
      </c>
    </row>
    <row r="30" spans="2:20" s="4" customFormat="1" ht="21.75" customHeight="1" x14ac:dyDescent="0.55000000000000004">
      <c r="B30" s="5" t="s">
        <v>50</v>
      </c>
      <c r="C30" s="5"/>
      <c r="D30" s="31" t="s">
        <v>159</v>
      </c>
      <c r="E30" s="5"/>
      <c r="F30" s="5" t="s">
        <v>48</v>
      </c>
      <c r="G30" s="5"/>
      <c r="H30" s="5" t="s">
        <v>160</v>
      </c>
      <c r="I30" s="5"/>
      <c r="J30" s="32">
        <v>0</v>
      </c>
      <c r="K30" s="5"/>
      <c r="L30" s="32">
        <v>706600</v>
      </c>
      <c r="M30" s="5"/>
      <c r="N30" s="32">
        <v>55705206</v>
      </c>
      <c r="O30" s="5"/>
      <c r="P30" s="32">
        <v>56005600</v>
      </c>
      <c r="Q30" s="5"/>
      <c r="R30" s="32">
        <v>406206</v>
      </c>
      <c r="S30" s="5"/>
      <c r="T30" s="35">
        <v>0</v>
      </c>
    </row>
    <row r="31" spans="2:20" s="4" customFormat="1" ht="21.75" customHeight="1" x14ac:dyDescent="0.55000000000000004">
      <c r="B31" s="5" t="s">
        <v>126</v>
      </c>
      <c r="C31" s="5"/>
      <c r="D31" s="31" t="s">
        <v>165</v>
      </c>
      <c r="E31" s="5"/>
      <c r="F31" s="5" t="s">
        <v>123</v>
      </c>
      <c r="G31" s="5"/>
      <c r="H31" s="5" t="s">
        <v>166</v>
      </c>
      <c r="I31" s="5"/>
      <c r="J31" s="32">
        <v>18</v>
      </c>
      <c r="K31" s="5"/>
      <c r="L31" s="32">
        <v>24000000000</v>
      </c>
      <c r="M31" s="5"/>
      <c r="N31" s="32">
        <v>0</v>
      </c>
      <c r="O31" s="5"/>
      <c r="P31" s="32">
        <v>24000000000</v>
      </c>
      <c r="Q31" s="5"/>
      <c r="R31" s="32">
        <v>0</v>
      </c>
      <c r="S31" s="5"/>
      <c r="T31" s="35">
        <v>0</v>
      </c>
    </row>
    <row r="32" spans="2:20" s="4" customFormat="1" ht="21.75" customHeight="1" x14ac:dyDescent="0.55000000000000004">
      <c r="B32" s="5"/>
      <c r="C32" s="5"/>
      <c r="D32" s="31"/>
      <c r="E32" s="5"/>
      <c r="F32" s="5"/>
      <c r="G32" s="5"/>
      <c r="H32" s="5"/>
      <c r="I32" s="5"/>
      <c r="J32" s="32"/>
      <c r="K32" s="5"/>
      <c r="L32" s="32"/>
      <c r="M32" s="5"/>
      <c r="N32" s="32"/>
      <c r="O32" s="5"/>
      <c r="P32" s="32"/>
      <c r="Q32" s="5"/>
      <c r="R32" s="32"/>
      <c r="S32" s="5"/>
      <c r="T32" s="35"/>
    </row>
    <row r="33" spans="2:20" ht="21.75" customHeight="1" thickBot="1" x14ac:dyDescent="0.6">
      <c r="B33" s="77" t="s">
        <v>91</v>
      </c>
      <c r="C33" s="77"/>
      <c r="D33" s="77"/>
      <c r="E33" s="77"/>
      <c r="F33" s="77"/>
      <c r="G33" s="77"/>
      <c r="H33" s="77"/>
      <c r="I33" s="77"/>
      <c r="J33" s="77"/>
      <c r="L33" s="10">
        <f>SUM(L10:L31)</f>
        <v>110624651914</v>
      </c>
      <c r="N33" s="10">
        <f>SUM(N10:N31)</f>
        <v>543783735964</v>
      </c>
      <c r="P33" s="10">
        <f>SUM(P10:P31)</f>
        <v>427869956821</v>
      </c>
      <c r="R33" s="10">
        <f>SUM(R10:R31)</f>
        <v>226538431057</v>
      </c>
      <c r="T33" s="34">
        <f>SUM(T10:T31)</f>
        <v>0.3533</v>
      </c>
    </row>
    <row r="34" spans="2:20" ht="21.75" customHeight="1" thickTop="1" x14ac:dyDescent="0.55000000000000004"/>
    <row r="35" spans="2:20" ht="35.25" customHeight="1" x14ac:dyDescent="0.8">
      <c r="J35" s="67">
        <v>6</v>
      </c>
    </row>
  </sheetData>
  <sortState xmlns:xlrd2="http://schemas.microsoft.com/office/spreadsheetml/2017/richdata2" ref="B10:T31">
    <sortCondition descending="1" ref="R10:R31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J19" sqref="J19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5.140625" style="1" bestFit="1" customWidth="1"/>
    <col min="5" max="5" width="1" style="1" customWidth="1"/>
    <col min="6" max="6" width="16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35" t="s">
        <v>139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2:28" ht="30" x14ac:dyDescent="0.6">
      <c r="B4" s="135" t="s">
        <v>203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2:28" ht="117" customHeight="1" x14ac:dyDescent="0.6"/>
    <row r="6" spans="2:28" s="2" customFormat="1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60" t="s">
        <v>97</v>
      </c>
      <c r="D7" s="135" t="s">
        <v>204</v>
      </c>
      <c r="E7" s="135" t="s">
        <v>4</v>
      </c>
      <c r="F7" s="135" t="s">
        <v>4</v>
      </c>
      <c r="G7" s="135" t="s">
        <v>4</v>
      </c>
      <c r="H7" s="135" t="s">
        <v>4</v>
      </c>
      <c r="I7" s="135" t="s">
        <v>4</v>
      </c>
      <c r="J7" s="135" t="s">
        <v>4</v>
      </c>
      <c r="K7" s="135" t="s">
        <v>4</v>
      </c>
      <c r="L7" s="135" t="s">
        <v>4</v>
      </c>
      <c r="M7" s="135" t="s">
        <v>4</v>
      </c>
      <c r="N7" s="135" t="s">
        <v>4</v>
      </c>
    </row>
    <row r="8" spans="2:28" ht="52.5" customHeight="1" x14ac:dyDescent="0.6">
      <c r="B8" s="160" t="s">
        <v>1</v>
      </c>
      <c r="D8" s="159" t="s">
        <v>5</v>
      </c>
      <c r="E8" s="26"/>
      <c r="F8" s="159" t="s">
        <v>31</v>
      </c>
      <c r="G8" s="26"/>
      <c r="H8" s="159" t="s">
        <v>32</v>
      </c>
      <c r="I8" s="26"/>
      <c r="J8" s="159" t="s">
        <v>33</v>
      </c>
      <c r="K8" s="26"/>
      <c r="L8" s="155" t="s">
        <v>34</v>
      </c>
      <c r="M8" s="26"/>
      <c r="N8" s="159" t="s">
        <v>35</v>
      </c>
    </row>
    <row r="9" spans="2:28" ht="20.25" customHeight="1" x14ac:dyDescent="0.6">
      <c r="B9" s="124"/>
      <c r="D9" s="125"/>
      <c r="E9" s="111"/>
      <c r="F9" s="125"/>
      <c r="G9" s="111"/>
      <c r="H9" s="126"/>
      <c r="I9" s="98"/>
      <c r="J9" s="127"/>
      <c r="K9" s="98"/>
      <c r="L9" s="125"/>
      <c r="M9" s="98"/>
      <c r="N9" s="127"/>
    </row>
    <row r="10" spans="2:28" ht="31.5" customHeight="1" thickBot="1" x14ac:dyDescent="0.9">
      <c r="B10" s="108" t="s">
        <v>91</v>
      </c>
      <c r="D10" s="109">
        <v>0</v>
      </c>
      <c r="E10" s="110"/>
      <c r="F10" s="109">
        <v>0</v>
      </c>
      <c r="G10" s="110"/>
      <c r="H10" s="109">
        <v>0</v>
      </c>
      <c r="I10" s="107"/>
      <c r="J10" s="106">
        <f>SUM(J9:J9)</f>
        <v>0</v>
      </c>
      <c r="K10" s="107"/>
      <c r="L10" s="109">
        <f>SUM(L9:L9)</f>
        <v>0</v>
      </c>
      <c r="M10" s="107"/>
      <c r="N10" s="106"/>
    </row>
    <row r="11" spans="2:28" ht="21.75" thickTop="1" x14ac:dyDescent="0.6"/>
    <row r="21" spans="8:8" ht="30" x14ac:dyDescent="0.75">
      <c r="H21" s="6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7"/>
  <sheetViews>
    <sheetView rightToLeft="1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139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203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1" t="s">
        <v>57</v>
      </c>
      <c r="C8" s="47"/>
      <c r="D8" s="161" t="s">
        <v>45</v>
      </c>
      <c r="E8" s="47"/>
      <c r="F8" s="161" t="s">
        <v>79</v>
      </c>
      <c r="G8" s="47"/>
      <c r="H8" s="161" t="s">
        <v>11</v>
      </c>
    </row>
    <row r="9" spans="2:28" s="4" customFormat="1" x14ac:dyDescent="0.55000000000000004">
      <c r="B9" s="4" t="s">
        <v>89</v>
      </c>
      <c r="D9" s="112">
        <v>9854841675</v>
      </c>
      <c r="F9" s="49">
        <f>D9/$D$12</f>
        <v>1.1241814868216138</v>
      </c>
      <c r="G9" s="6"/>
      <c r="H9" s="49">
        <v>1.54E-2</v>
      </c>
    </row>
    <row r="10" spans="2:28" s="4" customFormat="1" x14ac:dyDescent="0.55000000000000004">
      <c r="B10" s="4" t="s">
        <v>90</v>
      </c>
      <c r="D10" s="112">
        <v>3337115803</v>
      </c>
      <c r="F10" s="49">
        <f t="shared" ref="F10:F11" si="0">D10/$D$12</f>
        <v>0.38067824211010914</v>
      </c>
      <c r="G10" s="6"/>
      <c r="H10" s="49">
        <v>5.1999999999999998E-3</v>
      </c>
    </row>
    <row r="11" spans="2:28" s="4" customFormat="1" x14ac:dyDescent="0.55000000000000004">
      <c r="B11" s="4" t="s">
        <v>88</v>
      </c>
      <c r="D11" s="112">
        <v>-4425720184</v>
      </c>
      <c r="F11" s="49">
        <f t="shared" si="0"/>
        <v>-0.50485972893172293</v>
      </c>
      <c r="G11" s="6"/>
      <c r="H11" s="49">
        <v>-6.8999999999999999E-3</v>
      </c>
    </row>
    <row r="12" spans="2:28" ht="24.75" thickBot="1" x14ac:dyDescent="0.65">
      <c r="B12" s="33" t="s">
        <v>91</v>
      </c>
      <c r="D12" s="113">
        <f>SUM(D9:D11)</f>
        <v>8766237294</v>
      </c>
      <c r="E12" s="27"/>
      <c r="F12" s="83">
        <f>SUM(F9:F11)</f>
        <v>1</v>
      </c>
      <c r="G12" s="76"/>
      <c r="H12" s="84">
        <f>SUM(H9:H11)</f>
        <v>1.37E-2</v>
      </c>
    </row>
    <row r="13" spans="2:28" ht="21.75" thickTop="1" x14ac:dyDescent="0.55000000000000004">
      <c r="D13" s="3"/>
    </row>
    <row r="17" spans="4:4" ht="27" customHeight="1" x14ac:dyDescent="0.75">
      <c r="D17" s="6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2022-06-26T07:43:50Z</cp:lastPrinted>
  <dcterms:created xsi:type="dcterms:W3CDTF">2021-12-28T12:49:50Z</dcterms:created>
  <dcterms:modified xsi:type="dcterms:W3CDTF">2022-06-27T12:14:57Z</dcterms:modified>
</cp:coreProperties>
</file>