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بهمن\پایدار\"/>
    </mc:Choice>
  </mc:AlternateContent>
  <xr:revisionPtr revIDLastSave="0" documentId="13_ncr:1_{42BCADEA-EDC6-4037-82F4-9B1485C36B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10" l="1"/>
  <c r="F80" i="10"/>
  <c r="H80" i="10"/>
  <c r="J80" i="10"/>
  <c r="L80" i="10"/>
  <c r="N80" i="10"/>
  <c r="P80" i="10"/>
  <c r="R80" i="10"/>
  <c r="V63" i="11"/>
  <c r="D63" i="11"/>
  <c r="F63" i="11"/>
  <c r="H63" i="11"/>
  <c r="J63" i="11"/>
  <c r="L63" i="11"/>
  <c r="N63" i="11"/>
  <c r="P63" i="11"/>
  <c r="R63" i="11"/>
  <c r="T63" i="11"/>
  <c r="P29" i="7"/>
  <c r="R26" i="6"/>
  <c r="O13" i="16" s="1"/>
  <c r="AB16" i="5"/>
  <c r="AD22" i="3"/>
  <c r="M13" i="16"/>
  <c r="AJ22" i="3"/>
  <c r="O12" i="16" s="1"/>
  <c r="F14" i="14"/>
  <c r="D14" i="14"/>
  <c r="J30" i="13"/>
  <c r="F30" i="13"/>
  <c r="R38" i="12"/>
  <c r="P38" i="12"/>
  <c r="N38" i="12"/>
  <c r="L38" i="12"/>
  <c r="J38" i="12"/>
  <c r="H38" i="12"/>
  <c r="F38" i="12"/>
  <c r="D38" i="12"/>
  <c r="R33" i="9"/>
  <c r="P33" i="9"/>
  <c r="N26" i="8"/>
  <c r="L26" i="8"/>
  <c r="J26" i="8"/>
  <c r="T26" i="8"/>
  <c r="R26" i="8"/>
  <c r="P26" i="8"/>
  <c r="L29" i="7"/>
  <c r="L26" i="6"/>
  <c r="E13" i="16" s="1"/>
  <c r="G13" i="16" s="1"/>
  <c r="N26" i="6"/>
  <c r="I13" i="16" s="1"/>
  <c r="P26" i="6"/>
  <c r="K13" i="16" s="1"/>
  <c r="AH22" i="3"/>
  <c r="T22" i="3"/>
  <c r="G12" i="16" s="1"/>
  <c r="R22" i="3"/>
  <c r="E12" i="16" s="1"/>
  <c r="P22" i="3"/>
  <c r="K26" i="1"/>
  <c r="I26" i="1"/>
  <c r="G14" i="16" s="1"/>
  <c r="G26" i="1"/>
  <c r="E14" i="16" s="1"/>
  <c r="E26" i="1"/>
  <c r="M15" i="16"/>
  <c r="Z16" i="5"/>
  <c r="X16" i="5"/>
  <c r="K15" i="16" s="1"/>
  <c r="V16" i="5"/>
  <c r="L16" i="5"/>
  <c r="N16" i="5"/>
  <c r="E15" i="16" s="1"/>
  <c r="P16" i="5"/>
  <c r="G15" i="16" s="1"/>
  <c r="R16" i="5"/>
  <c r="T16" i="5"/>
  <c r="I15" i="16" s="1"/>
  <c r="AD16" i="5"/>
  <c r="O15" i="16" s="1"/>
  <c r="M26" i="1"/>
  <c r="I14" i="16" s="1"/>
  <c r="O26" i="1"/>
  <c r="Q26" i="1"/>
  <c r="K14" i="16" s="1"/>
  <c r="R26" i="1"/>
  <c r="S26" i="1"/>
  <c r="W26" i="1"/>
  <c r="M14" i="16" s="1"/>
  <c r="Y26" i="1"/>
  <c r="O14" i="16" s="1"/>
  <c r="J29" i="7"/>
  <c r="M12" i="16"/>
  <c r="AB22" i="3"/>
  <c r="K12" i="16" s="1"/>
  <c r="Z22" i="3"/>
  <c r="X22" i="3"/>
  <c r="I12" i="16" s="1"/>
  <c r="V22" i="3"/>
  <c r="N33" i="9"/>
  <c r="L33" i="9"/>
  <c r="J33" i="9"/>
  <c r="H33" i="9"/>
  <c r="F33" i="9"/>
  <c r="D33" i="9"/>
  <c r="R29" i="7"/>
  <c r="T29" i="7"/>
  <c r="N29" i="7"/>
  <c r="P17" i="16"/>
  <c r="N17" i="16"/>
  <c r="L17" i="16"/>
  <c r="J17" i="16"/>
  <c r="H17" i="16"/>
  <c r="F17" i="16"/>
  <c r="D17" i="16"/>
  <c r="D13" i="15" l="1"/>
  <c r="O17" i="16"/>
  <c r="Q12" i="16" s="1"/>
  <c r="E17" i="16"/>
  <c r="G17" i="16"/>
  <c r="K17" i="16"/>
  <c r="M17" i="16"/>
  <c r="I17" i="16"/>
  <c r="Q13" i="16" l="1"/>
  <c r="Q17" i="16"/>
  <c r="Q16" i="16"/>
  <c r="Q15" i="16"/>
  <c r="Q14" i="16"/>
  <c r="AF16" i="5" l="1"/>
  <c r="AL22" i="3"/>
  <c r="T26" i="6"/>
  <c r="AA26" i="1"/>
  <c r="H13" i="15"/>
  <c r="F13" i="15"/>
</calcChain>
</file>

<file path=xl/sharedStrings.xml><?xml version="1.0" encoding="utf-8"?>
<sst xmlns="http://schemas.openxmlformats.org/spreadsheetml/2006/main" count="977" uniqueCount="271">
  <si>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</si>
  <si>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</si>
  <si>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</si>
  <si>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</si>
  <si>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</si>
  <si>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</si>
  <si>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</si>
  <si>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</si>
  <si>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</si>
  <si>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</si>
  <si>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</si>
  <si>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</si>
  <si>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</si>
  <si>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</si>
  <si>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پلی پروپیلن جم - جم پیلن</t>
  </si>
  <si>
    <t>پمپ‌ سازی‌ ایران‌</t>
  </si>
  <si>
    <t>توسعه سامانه ی نرم افزاری نگین</t>
  </si>
  <si>
    <t>توسعه‌معادن‌وفلزات‌</t>
  </si>
  <si>
    <t>س. نفت و گاز و پتروشیمی تأمین</t>
  </si>
  <si>
    <t>سهامی ذوب آهن  اصفهان</t>
  </si>
  <si>
    <t>سیمان فارس نو</t>
  </si>
  <si>
    <t>سیمان‌ صوفیان‌</t>
  </si>
  <si>
    <t>سیمان‌شاهرود</t>
  </si>
  <si>
    <t>صنایع شیمیایی کیمیاگران امروز</t>
  </si>
  <si>
    <t>صنعت غذایی کورش</t>
  </si>
  <si>
    <t>فولاد مبارکه اصفهان</t>
  </si>
  <si>
    <t>معادن‌ بافق‌</t>
  </si>
  <si>
    <t>نفت‌ پارس‌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</si>
  <si>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</si>
  <si>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</si>
  <si>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</si>
  <si>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</si>
  <si>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</si>
  <si>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</si>
  <si>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</si>
  <si>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</si>
  <si>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</si>
  <si>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</si>
  <si>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</si>
  <si>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</si>
  <si>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</si>
  <si>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</si>
  <si>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</si>
  <si>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</si>
  <si>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</si>
  <si>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</si>
  <si>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</si>
  <si>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</si>
  <si>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</si>
  <si>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</si>
  <si>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</si>
  <si>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</si>
  <si>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</si>
  <si>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</si>
  <si>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</si>
  <si>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</si>
  <si>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</si>
  <si>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</si>
  <si>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</si>
  <si>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</si>
  <si>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</si>
  <si>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</si>
  <si>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</si>
  <si>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</si>
  <si>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</si>
  <si>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</si>
  <si>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</si>
  <si>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</si>
  <si>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</si>
  <si>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</si>
  <si>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</si>
  <si>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</si>
  <si>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</si>
  <si>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</si>
  <si>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</si>
  <si>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</si>
  <si>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</si>
  <si>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</si>
  <si>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</si>
  <si>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امیرکبیرکاشان</t>
  </si>
  <si>
    <t>1400/03/04</t>
  </si>
  <si>
    <t>گروه‌صنعتی‌سپاهان‌</t>
  </si>
  <si>
    <t>1400/04/26</t>
  </si>
  <si>
    <t>سیمان‌ داراب‌</t>
  </si>
  <si>
    <t>1400/04/14</t>
  </si>
  <si>
    <t>تولیدمواداولیه‌داروپخش‌</t>
  </si>
  <si>
    <t>1400/03/26</t>
  </si>
  <si>
    <t>باما</t>
  </si>
  <si>
    <t>1400/04/10</t>
  </si>
  <si>
    <t>1400/07/27</t>
  </si>
  <si>
    <t>1400/05/11</t>
  </si>
  <si>
    <t>فولاد  خوزستان</t>
  </si>
  <si>
    <t>1400/04/09</t>
  </si>
  <si>
    <t>پتروشیمی‌ خارک‌</t>
  </si>
  <si>
    <t>بانک ملت</t>
  </si>
  <si>
    <t>1400/04/29</t>
  </si>
  <si>
    <t>1400/04/27</t>
  </si>
  <si>
    <t>1400/02/20</t>
  </si>
  <si>
    <t>فرآوری معدنی اپال کانی پارس</t>
  </si>
  <si>
    <t>1400/02/22</t>
  </si>
  <si>
    <t>پتروشیمی غدیر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</si>
  <si>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</si>
  <si>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</si>
  <si>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</si>
  <si>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</si>
  <si>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</si>
  <si>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مس‌ شهیدباهنر</t>
  </si>
  <si>
    <t>ملی‌ صنایع‌ مس‌ ایران‌</t>
  </si>
  <si>
    <t>پارس فولاد سبزوار</t>
  </si>
  <si>
    <t>گروه مپنا (سهامی عام)</t>
  </si>
  <si>
    <t>پالایش نفت اصفهان</t>
  </si>
  <si>
    <t>پالایش نفت تهران</t>
  </si>
  <si>
    <t>تولید ژلاتین کپسول ایران</t>
  </si>
  <si>
    <t>سپید ماکیان</t>
  </si>
  <si>
    <t>صنایع پتروشیمی خلیج فارس</t>
  </si>
  <si>
    <t>تولیدات پتروشیمی قائد بصیر</t>
  </si>
  <si>
    <t>پتروشیمی پردیس</t>
  </si>
  <si>
    <t>سیمان خوزستان</t>
  </si>
  <si>
    <t>کشتیرانی جمهوری اسلامی ایران</t>
  </si>
  <si>
    <t>ح . توسعه‌معادن‌وفلزات‌</t>
  </si>
  <si>
    <t>زامیاد</t>
  </si>
  <si>
    <t>گسترش‌سرمایه‌گذاری‌ایران‌خودرو</t>
  </si>
  <si>
    <t>بانک صادرات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</si>
  <si>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</si>
  <si>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</si>
  <si>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</si>
  <si>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</si>
  <si>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</si>
  <si>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</si>
  <si>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</si>
  <si>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</si>
  <si>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</si>
  <si>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</si>
  <si>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</si>
  <si>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</si>
  <si>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</si>
  <si>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</si>
  <si>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</si>
  <si>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</si>
  <si>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</si>
  <si>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</si>
  <si>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</si>
  <si>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</si>
  <si>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</si>
  <si>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</si>
  <si>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</si>
  <si>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</si>
  <si>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</si>
  <si>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</si>
  <si>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</si>
  <si>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</si>
  <si>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</si>
  <si>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</si>
  <si>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</si>
  <si>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اسنادخزانه-م10بودجه99-020807</t>
  </si>
  <si>
    <t>اسنادخزانه-م1بودجه00-030821</t>
  </si>
  <si>
    <t>1403/08/21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</si>
  <si>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</si>
  <si>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</si>
  <si>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</si>
  <si>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</si>
  <si>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</si>
  <si>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اسنادخزانه-م6بودجه00-030723</t>
  </si>
  <si>
    <t>1403/07/23</t>
  </si>
  <si>
    <t>اسنادخزانه-م7بودجه00-030912</t>
  </si>
  <si>
    <t>1403/09/12</t>
  </si>
  <si>
    <t>اسنادخزانه-م8بودجه99-020606</t>
  </si>
  <si>
    <t>1399/09/25</t>
  </si>
  <si>
    <t>1402/06/06</t>
  </si>
  <si>
    <t>اسنادخزانه-م9بودجه99-020316</t>
  </si>
  <si>
    <t>مرابحه عام دولت2-ش.خ سایر0212</t>
  </si>
  <si>
    <t>1398/12/25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</si>
  <si>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</si>
  <si>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</si>
  <si>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</si>
  <si>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</si>
  <si>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</si>
  <si>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</si>
  <si>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</si>
  <si>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</si>
  <si>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مشارکت دولتی1-شرایط خاص001026</t>
  </si>
  <si>
    <t>1400/10/26</t>
  </si>
  <si>
    <t>سایپا</t>
  </si>
  <si>
    <t>پتروشیمی نوری</t>
  </si>
  <si>
    <t>سرمایه گذاری سیمان تامین</t>
  </si>
  <si>
    <t>گ.مدیریت ارزش سرمایه ص ب کشوری</t>
  </si>
  <si>
    <t>اسنادخزانه-م23بودجه97-000824</t>
  </si>
  <si>
    <t>اسنادخزانه-م6بودجه99-020321</t>
  </si>
  <si>
    <t>اسنادخزانه-م21بودجه97-000728</t>
  </si>
  <si>
    <t>اسنادخزانه-م8بودجه98-000817</t>
  </si>
  <si>
    <t>اسنادخزانه-م7بودجه98-000719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</si>
  <si>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</si>
  <si>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</si>
  <si>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</si>
  <si>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</si>
  <si>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</si>
  <si>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</si>
  <si>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</si>
  <si>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</si>
  <si>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</si>
  <si>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</si>
  <si>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</si>
  <si>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</si>
  <si>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اسنادخزانه-م11بودجه99-020906</t>
  </si>
  <si>
    <t>اسنادخزانه-م14بودجه99-021025</t>
  </si>
  <si>
    <t>اسنادخزانه-م20بودجه98-020806</t>
  </si>
  <si>
    <t>اسنادخزانه-م7بودجه99-020704</t>
  </si>
  <si>
    <t>اسنادخزانه-م8بودجه00-030919</t>
  </si>
  <si>
    <t>1400/06/16</t>
  </si>
  <si>
    <t>1403/09/19</t>
  </si>
  <si>
    <t>اسنادخزانه-م9بودجه98-000923</t>
  </si>
  <si>
    <t>گواهی سپرده بلند مدت به تاریخ 1402/08/20</t>
  </si>
  <si>
    <t>1402/08/20</t>
  </si>
  <si>
    <t>گواهی سپرده بلندمدت بانک دی به تاریخ 1402.06.15</t>
  </si>
  <si>
    <t>گواهی سپرده بلند مدت به تاریخ 1402/06/10</t>
  </si>
  <si>
    <t>1402/06/10</t>
  </si>
  <si>
    <t xml:space="preserve">گواهی سپرده بلند مدت به تاریخ 1402/04/26	</t>
  </si>
  <si>
    <t>20100036908606</t>
  </si>
  <si>
    <t>1395/06/27</t>
  </si>
  <si>
    <t>47000235398602</t>
  </si>
  <si>
    <t>0401037759000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</si>
  <si>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</si>
  <si>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</si>
  <si>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</si>
  <si>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</si>
  <si>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</si>
  <si>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</si>
  <si>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</si>
  <si>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</si>
  <si>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</si>
  <si>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</si>
  <si>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</si>
  <si>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</si>
  <si>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</si>
  <si>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</si>
  <si>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</si>
  <si>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</si>
  <si>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</si>
  <si>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</si>
  <si>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1399/02/30</t>
  </si>
  <si>
    <t>0201283315002</t>
  </si>
  <si>
    <t>1399/08/18</t>
  </si>
  <si>
    <t>10-8575179-1</t>
  </si>
  <si>
    <t>1400/04/21</t>
  </si>
  <si>
    <t>0205494378008</t>
  </si>
  <si>
    <t>0402666195009</t>
  </si>
  <si>
    <t>1400/09/08</t>
  </si>
  <si>
    <t>مشارکت رایان سایپا-3ماهه16%</t>
  </si>
  <si>
    <t>1401/06/05</t>
  </si>
  <si>
    <t>بانک سرمایه جنت آباد شمالی</t>
  </si>
  <si>
    <t>بانک رفاه مرکزی پردیس</t>
  </si>
  <si>
    <t>سرمایه‌گذاری‌غدیر(هلدینگ‌</t>
  </si>
  <si>
    <t>پالایش نفت تبریز</t>
  </si>
  <si>
    <t>1400/07/14</t>
  </si>
  <si>
    <t>1400/07/25</t>
  </si>
  <si>
    <t>اسنادخزانه-م13بودجه97-000518</t>
  </si>
  <si>
    <t>اسنادخزانه-م22بودجه97-000428</t>
  </si>
  <si>
    <t>اسنادخزانه-م5بودجه98-000422</t>
  </si>
  <si>
    <t>اسنادخزانه-م2بودجه99-011019</t>
  </si>
  <si>
    <t>اسنادخزانه-م20بودجه97-000324</t>
  </si>
  <si>
    <t>اسنادخزانه-م21بودجه98-020906</t>
  </si>
  <si>
    <t>105384513241181</t>
  </si>
  <si>
    <t>226996165</t>
  </si>
  <si>
    <t>0401313567005</t>
  </si>
  <si>
    <t>تنزیل سود بانک</t>
  </si>
  <si>
    <t>1400/10/30</t>
  </si>
  <si>
    <t>سپرده های بانکی</t>
  </si>
  <si>
    <t>ذوب آهن اصفهان</t>
  </si>
  <si>
    <t>برای ماه منتهی به 1400/11/30</t>
  </si>
  <si>
    <t>1400/11/30</t>
  </si>
  <si>
    <t>قنداصفهان‌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</si>
</sst>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name val="Calibri"/>
    </font>
    <font>
      <sz val="11"/>
      <name val="Calibri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  <font>
      <b/>
      <sz val="20"/>
      <color rgb="FF00000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right" vertical="center" indent="1" readingOrder="2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/>
    <xf numFmtId="3" fontId="17" fillId="0" borderId="0" xfId="0" applyNumberFormat="1" applyFont="1"/>
    <xf numFmtId="10" fontId="17" fillId="0" borderId="0" xfId="0" applyNumberFormat="1" applyFont="1" applyAlignment="1">
      <alignment horizontal="right"/>
    </xf>
    <xf numFmtId="0" fontId="17" fillId="0" borderId="0" xfId="0" applyFont="1" applyBorder="1"/>
    <xf numFmtId="3" fontId="17" fillId="0" borderId="4" xfId="0" applyNumberFormat="1" applyFont="1" applyBorder="1"/>
    <xf numFmtId="0" fontId="17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/>
    </xf>
    <xf numFmtId="10" fontId="17" fillId="0" borderId="4" xfId="2" applyNumberFormat="1" applyFont="1" applyBorder="1"/>
    <xf numFmtId="10" fontId="9" fillId="0" borderId="4" xfId="2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71BE19-F03D-4275-A815-1CB53E985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875951800" y="0"/>
          <a:ext cx="76962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A1"/>
  <sheetViews>
    <sheetView rightToLeft="1" tabSelected="1" view="pageBreakPreview" topLeftCell="A10" zoomScale="60" zoomScaleNormal="100" workbookViewId="0">
      <selection activeCell="O29" sqref="O29"/>
    </sheetView>
  </sheetViews>
  <sheetFormatPr defaultRowHeight="15" x14ac:dyDescent="0.25"/>
  <sheetData/>
  <pageMargins left="0.7" right="0.7" top="0.75" bottom="0.75" header="0.3" footer="0.3"/>
  <pageSetup paperSize="9" scale="59" orientation="portrait" verticalDpi="0" r:id="rId1"/>
  <colBreaks count="1" manualBreakCount="1">
    <brk id="13" max="52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2"/>
  <sheetViews>
    <sheetView rightToLeft="1" topLeftCell="A12" workbookViewId="0">
      <selection activeCell="P30" sqref="P30"/>
    </sheetView>
  </sheetViews>
  <sheetFormatPr defaultRowHeight="21.75" customHeight="1" x14ac:dyDescent="0.25"/>
  <cols>
    <col min="1" max="1" width="2.7109375" style="37" customWidth="1"/>
    <col min="2" max="2" width="53.85546875" style="37" customWidth="1"/>
    <col min="3" max="3" width="1" style="37" customWidth="1"/>
    <col min="4" max="4" width="14.85546875" style="37" bestFit="1" customWidth="1"/>
    <col min="5" max="5" width="1" style="37" customWidth="1"/>
    <col min="6" max="6" width="11.7109375" style="37" customWidth="1"/>
    <col min="7" max="7" width="1" style="37" customWidth="1"/>
    <col min="8" max="8" width="6" style="37" bestFit="1" customWidth="1"/>
    <col min="9" max="9" width="1" style="37" customWidth="1"/>
    <col min="10" max="10" width="15.42578125" style="37" bestFit="1" customWidth="1"/>
    <col min="11" max="11" width="1" style="37" customWidth="1"/>
    <col min="12" max="12" width="11.28515625" style="37" bestFit="1" customWidth="1"/>
    <col min="13" max="13" width="1" style="37" customWidth="1"/>
    <col min="14" max="14" width="15.42578125" style="37" bestFit="1" customWidth="1"/>
    <col min="15" max="15" width="1" style="37" customWidth="1"/>
    <col min="16" max="16" width="16.5703125" style="37" bestFit="1" customWidth="1"/>
    <col min="17" max="17" width="1" style="37" customWidth="1"/>
    <col min="18" max="18" width="11.28515625" style="37" customWidth="1"/>
    <col min="19" max="19" width="1" style="37" customWidth="1"/>
    <col min="20" max="20" width="16.5703125" style="37" bestFit="1" customWidth="1"/>
    <col min="21" max="21" width="1" style="37" customWidth="1"/>
    <col min="22" max="22" width="9.140625" style="37" customWidth="1"/>
    <col min="23" max="16384" width="9.140625" style="37"/>
  </cols>
  <sheetData>
    <row r="2" spans="2:28" ht="27" customHeight="1" x14ac:dyDescent="0.25">
      <c r="B2" s="137" t="s">
        <v>202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2:28" ht="27" customHeight="1" x14ac:dyDescent="0.25">
      <c r="B3" s="137" t="s">
        <v>63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</row>
    <row r="4" spans="2:28" ht="27" customHeight="1" x14ac:dyDescent="0.25">
      <c r="B4" s="137" t="s">
        <v>268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</row>
    <row r="5" spans="2:28" s="38" customFormat="1" ht="21.75" customHeight="1" x14ac:dyDescent="0.25"/>
    <row r="6" spans="2:28" s="2" customFormat="1" ht="21.75" customHeight="1" x14ac:dyDescent="0.55000000000000004">
      <c r="B6" s="14" t="s">
        <v>194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8" customFormat="1" ht="21.75" customHeight="1" x14ac:dyDescent="0.25">
      <c r="B8" s="136" t="s">
        <v>64</v>
      </c>
      <c r="C8" s="136" t="s">
        <v>64</v>
      </c>
      <c r="D8" s="136" t="s">
        <v>64</v>
      </c>
      <c r="E8" s="136" t="s">
        <v>64</v>
      </c>
      <c r="F8" s="136" t="s">
        <v>64</v>
      </c>
      <c r="G8" s="136" t="s">
        <v>64</v>
      </c>
      <c r="H8" s="136" t="s">
        <v>64</v>
      </c>
      <c r="J8" s="136" t="s">
        <v>65</v>
      </c>
      <c r="K8" s="136" t="s">
        <v>65</v>
      </c>
      <c r="L8" s="136" t="s">
        <v>65</v>
      </c>
      <c r="M8" s="136" t="s">
        <v>65</v>
      </c>
      <c r="N8" s="136" t="s">
        <v>65</v>
      </c>
      <c r="P8" s="136" t="s">
        <v>66</v>
      </c>
      <c r="Q8" s="136" t="s">
        <v>66</v>
      </c>
      <c r="R8" s="136" t="s">
        <v>66</v>
      </c>
      <c r="S8" s="136" t="s">
        <v>66</v>
      </c>
      <c r="T8" s="136" t="s">
        <v>66</v>
      </c>
    </row>
    <row r="9" spans="2:28" s="40" customFormat="1" ht="58.5" customHeight="1" x14ac:dyDescent="0.25">
      <c r="B9" s="139" t="s">
        <v>67</v>
      </c>
      <c r="C9" s="43"/>
      <c r="D9" s="139" t="s">
        <v>68</v>
      </c>
      <c r="E9" s="43"/>
      <c r="F9" s="139" t="s">
        <v>38</v>
      </c>
      <c r="G9" s="43"/>
      <c r="H9" s="139" t="s">
        <v>39</v>
      </c>
      <c r="J9" s="139" t="s">
        <v>69</v>
      </c>
      <c r="K9" s="43"/>
      <c r="L9" s="139" t="s">
        <v>70</v>
      </c>
      <c r="M9" s="43"/>
      <c r="N9" s="139" t="s">
        <v>71</v>
      </c>
      <c r="P9" s="139" t="s">
        <v>69</v>
      </c>
      <c r="Q9" s="43"/>
      <c r="R9" s="139" t="s">
        <v>70</v>
      </c>
      <c r="S9" s="43"/>
      <c r="T9" s="139" t="s">
        <v>71</v>
      </c>
    </row>
    <row r="10" spans="2:28" s="38" customFormat="1" ht="21.75" customHeight="1" x14ac:dyDescent="0.25">
      <c r="B10" s="38" t="s">
        <v>170</v>
      </c>
      <c r="D10" s="39" t="s">
        <v>72</v>
      </c>
      <c r="F10" s="38" t="s">
        <v>172</v>
      </c>
      <c r="H10" s="39">
        <v>18</v>
      </c>
      <c r="J10" s="41">
        <v>2259796722</v>
      </c>
      <c r="K10" s="42"/>
      <c r="L10" s="41" t="s">
        <v>72</v>
      </c>
      <c r="M10" s="42"/>
      <c r="N10" s="41">
        <v>2259796722</v>
      </c>
      <c r="O10" s="42"/>
      <c r="P10" s="41">
        <v>27292503207</v>
      </c>
      <c r="Q10" s="42"/>
      <c r="R10" s="41" t="s">
        <v>72</v>
      </c>
      <c r="S10" s="42"/>
      <c r="T10" s="41">
        <v>27292503207</v>
      </c>
    </row>
    <row r="11" spans="2:28" s="38" customFormat="1" ht="21.75" customHeight="1" x14ac:dyDescent="0.25">
      <c r="B11" s="38" t="s">
        <v>178</v>
      </c>
      <c r="D11" s="39">
        <v>23</v>
      </c>
      <c r="F11" s="38" t="s">
        <v>72</v>
      </c>
      <c r="H11" s="39">
        <v>18</v>
      </c>
      <c r="J11" s="41">
        <v>672328752</v>
      </c>
      <c r="K11" s="42"/>
      <c r="L11" s="41">
        <v>-1172983</v>
      </c>
      <c r="M11" s="42"/>
      <c r="N11" s="41">
        <v>673501735</v>
      </c>
      <c r="O11" s="42"/>
      <c r="P11" s="41">
        <v>20772472920</v>
      </c>
      <c r="Q11" s="42"/>
      <c r="R11" s="41">
        <v>5997553</v>
      </c>
      <c r="S11" s="42"/>
      <c r="T11" s="41">
        <v>20766475367</v>
      </c>
    </row>
    <row r="12" spans="2:28" s="38" customFormat="1" ht="21.75" customHeight="1" x14ac:dyDescent="0.25">
      <c r="B12" s="38" t="s">
        <v>177</v>
      </c>
      <c r="D12" s="39">
        <v>18</v>
      </c>
      <c r="F12" s="38" t="s">
        <v>72</v>
      </c>
      <c r="H12" s="39">
        <v>18</v>
      </c>
      <c r="J12" s="41">
        <v>0</v>
      </c>
      <c r="K12" s="42"/>
      <c r="L12" s="41">
        <v>0</v>
      </c>
      <c r="M12" s="42"/>
      <c r="N12" s="41">
        <v>0</v>
      </c>
      <c r="O12" s="42"/>
      <c r="P12" s="41">
        <v>6257151606</v>
      </c>
      <c r="Q12" s="42"/>
      <c r="R12" s="41">
        <v>2092478</v>
      </c>
      <c r="S12" s="42"/>
      <c r="T12" s="41">
        <v>6255059128</v>
      </c>
    </row>
    <row r="13" spans="2:28" s="38" customFormat="1" ht="21.75" customHeight="1" x14ac:dyDescent="0.25">
      <c r="B13" s="38" t="s">
        <v>60</v>
      </c>
      <c r="D13" s="39">
        <v>3</v>
      </c>
      <c r="F13" s="38" t="s">
        <v>72</v>
      </c>
      <c r="H13" s="39">
        <v>18</v>
      </c>
      <c r="J13" s="41">
        <v>0</v>
      </c>
      <c r="K13" s="42"/>
      <c r="L13" s="41">
        <v>0</v>
      </c>
      <c r="M13" s="42"/>
      <c r="N13" s="41">
        <v>0</v>
      </c>
      <c r="O13" s="42"/>
      <c r="P13" s="41">
        <v>3671083184</v>
      </c>
      <c r="Q13" s="42"/>
      <c r="R13" s="41">
        <v>0</v>
      </c>
      <c r="S13" s="42"/>
      <c r="T13" s="41">
        <v>3671083184</v>
      </c>
    </row>
    <row r="14" spans="2:28" s="38" customFormat="1" ht="21.75" customHeight="1" x14ac:dyDescent="0.25">
      <c r="B14" s="38" t="s">
        <v>180</v>
      </c>
      <c r="D14" s="39" t="s">
        <v>72</v>
      </c>
      <c r="F14" s="38" t="s">
        <v>181</v>
      </c>
      <c r="H14" s="39">
        <v>17</v>
      </c>
      <c r="J14" s="41">
        <v>0</v>
      </c>
      <c r="K14" s="42"/>
      <c r="L14" s="41" t="s">
        <v>72</v>
      </c>
      <c r="M14" s="42"/>
      <c r="N14" s="41">
        <v>0</v>
      </c>
      <c r="O14" s="42"/>
      <c r="P14" s="41">
        <v>1663220427</v>
      </c>
      <c r="Q14" s="42"/>
      <c r="R14" s="41" t="s">
        <v>72</v>
      </c>
      <c r="S14" s="42"/>
      <c r="T14" s="41">
        <v>1663220427</v>
      </c>
    </row>
    <row r="15" spans="2:28" s="38" customFormat="1" ht="21.75" customHeight="1" x14ac:dyDescent="0.25">
      <c r="B15" s="38" t="s">
        <v>174</v>
      </c>
      <c r="D15" s="39">
        <v>8</v>
      </c>
      <c r="F15" s="38" t="s">
        <v>72</v>
      </c>
      <c r="H15" s="39">
        <v>18</v>
      </c>
      <c r="J15" s="41">
        <v>304767122</v>
      </c>
      <c r="K15" s="42"/>
      <c r="L15" s="41">
        <v>34883</v>
      </c>
      <c r="M15" s="42"/>
      <c r="N15" s="41">
        <v>304732239</v>
      </c>
      <c r="O15" s="42"/>
      <c r="P15" s="41">
        <v>804821908</v>
      </c>
      <c r="Q15" s="42"/>
      <c r="R15" s="41">
        <v>837188</v>
      </c>
      <c r="S15" s="42"/>
      <c r="T15" s="41">
        <v>803984720</v>
      </c>
    </row>
    <row r="16" spans="2:28" s="38" customFormat="1" ht="21.75" customHeight="1" x14ac:dyDescent="0.25">
      <c r="B16" s="38" t="s">
        <v>247</v>
      </c>
      <c r="D16" s="39" t="s">
        <v>72</v>
      </c>
      <c r="F16" s="38" t="s">
        <v>248</v>
      </c>
      <c r="H16" s="39">
        <v>16</v>
      </c>
      <c r="J16" s="41">
        <v>0</v>
      </c>
      <c r="K16" s="42"/>
      <c r="L16" s="41" t="s">
        <v>72</v>
      </c>
      <c r="M16" s="42"/>
      <c r="N16" s="41">
        <v>0</v>
      </c>
      <c r="O16" s="42"/>
      <c r="P16" s="41">
        <v>160891661</v>
      </c>
      <c r="Q16" s="42"/>
      <c r="R16" s="41" t="s">
        <v>72</v>
      </c>
      <c r="S16" s="42"/>
      <c r="T16" s="41">
        <v>160891661</v>
      </c>
    </row>
    <row r="17" spans="2:20" s="38" customFormat="1" ht="21.75" customHeight="1" x14ac:dyDescent="0.25">
      <c r="B17" s="38" t="s">
        <v>59</v>
      </c>
      <c r="D17" s="39">
        <v>27</v>
      </c>
      <c r="F17" s="38" t="s">
        <v>72</v>
      </c>
      <c r="H17" s="39">
        <v>0</v>
      </c>
      <c r="J17" s="41">
        <v>399363</v>
      </c>
      <c r="K17" s="42"/>
      <c r="L17" s="41">
        <v>0</v>
      </c>
      <c r="M17" s="42"/>
      <c r="N17" s="41">
        <v>399363</v>
      </c>
      <c r="O17" s="42"/>
      <c r="P17" s="41">
        <v>36359805</v>
      </c>
      <c r="Q17" s="42"/>
      <c r="R17" s="41">
        <v>0</v>
      </c>
      <c r="S17" s="42"/>
      <c r="T17" s="41">
        <v>36359805</v>
      </c>
    </row>
    <row r="18" spans="2:20" s="38" customFormat="1" ht="21.75" customHeight="1" x14ac:dyDescent="0.25">
      <c r="B18" s="38" t="s">
        <v>60</v>
      </c>
      <c r="D18" s="39">
        <v>18</v>
      </c>
      <c r="F18" s="38" t="s">
        <v>72</v>
      </c>
      <c r="H18" s="39">
        <v>0</v>
      </c>
      <c r="J18" s="41">
        <v>3171</v>
      </c>
      <c r="K18" s="42"/>
      <c r="L18" s="41">
        <v>0</v>
      </c>
      <c r="M18" s="42"/>
      <c r="N18" s="41">
        <v>3171</v>
      </c>
      <c r="O18" s="42"/>
      <c r="P18" s="41">
        <v>17848302</v>
      </c>
      <c r="Q18" s="42"/>
      <c r="R18" s="41">
        <v>0</v>
      </c>
      <c r="S18" s="42"/>
      <c r="T18" s="41">
        <v>17848302</v>
      </c>
    </row>
    <row r="19" spans="2:20" s="38" customFormat="1" ht="21.75" customHeight="1" x14ac:dyDescent="0.25">
      <c r="B19" s="38" t="s">
        <v>227</v>
      </c>
      <c r="D19" s="39">
        <v>13</v>
      </c>
      <c r="F19" s="38" t="s">
        <v>72</v>
      </c>
      <c r="H19" s="39">
        <v>0</v>
      </c>
      <c r="J19" s="41">
        <v>842849</v>
      </c>
      <c r="K19" s="42"/>
      <c r="L19" s="41">
        <v>0</v>
      </c>
      <c r="M19" s="42"/>
      <c r="N19" s="41">
        <v>842849</v>
      </c>
      <c r="O19" s="42"/>
      <c r="P19" s="41">
        <v>9438604</v>
      </c>
      <c r="Q19" s="42"/>
      <c r="R19" s="41">
        <v>0</v>
      </c>
      <c r="S19" s="42"/>
      <c r="T19" s="41">
        <v>9438604</v>
      </c>
    </row>
    <row r="20" spans="2:20" s="38" customFormat="1" ht="21.75" customHeight="1" x14ac:dyDescent="0.25">
      <c r="B20" s="38" t="s">
        <v>59</v>
      </c>
      <c r="D20" s="39">
        <v>24</v>
      </c>
      <c r="F20" s="38" t="s">
        <v>72</v>
      </c>
      <c r="H20" s="39">
        <v>0</v>
      </c>
      <c r="J20" s="41">
        <v>4474</v>
      </c>
      <c r="K20" s="42"/>
      <c r="L20" s="41">
        <v>0</v>
      </c>
      <c r="M20" s="42"/>
      <c r="N20" s="41">
        <v>4474</v>
      </c>
      <c r="O20" s="42"/>
      <c r="P20" s="41">
        <v>8275408</v>
      </c>
      <c r="Q20" s="42"/>
      <c r="R20" s="41">
        <v>0</v>
      </c>
      <c r="S20" s="42"/>
      <c r="T20" s="41">
        <v>8275408</v>
      </c>
    </row>
    <row r="21" spans="2:20" s="38" customFormat="1" ht="21.75" customHeight="1" x14ac:dyDescent="0.25">
      <c r="B21" s="38" t="s">
        <v>249</v>
      </c>
      <c r="D21" s="39">
        <v>19</v>
      </c>
      <c r="F21" s="38" t="s">
        <v>72</v>
      </c>
      <c r="H21" s="39">
        <v>0</v>
      </c>
      <c r="J21" s="41">
        <v>0</v>
      </c>
      <c r="K21" s="42"/>
      <c r="L21" s="41">
        <v>0</v>
      </c>
      <c r="M21" s="42"/>
      <c r="N21" s="41">
        <v>0</v>
      </c>
      <c r="O21" s="42"/>
      <c r="P21" s="41">
        <v>1195419</v>
      </c>
      <c r="Q21" s="42"/>
      <c r="R21" s="41">
        <v>0</v>
      </c>
      <c r="S21" s="42"/>
      <c r="T21" s="41">
        <v>1195419</v>
      </c>
    </row>
    <row r="22" spans="2:20" s="38" customFormat="1" ht="21.75" customHeight="1" x14ac:dyDescent="0.25">
      <c r="B22" s="38" t="s">
        <v>177</v>
      </c>
      <c r="D22" s="39">
        <v>18</v>
      </c>
      <c r="F22" s="38" t="s">
        <v>72</v>
      </c>
      <c r="H22" s="39">
        <v>0</v>
      </c>
      <c r="J22" s="41">
        <v>864</v>
      </c>
      <c r="K22" s="42"/>
      <c r="L22" s="41">
        <v>0</v>
      </c>
      <c r="M22" s="42"/>
      <c r="N22" s="41">
        <v>864</v>
      </c>
      <c r="O22" s="42"/>
      <c r="P22" s="41">
        <v>364263</v>
      </c>
      <c r="Q22" s="42"/>
      <c r="R22" s="41">
        <v>0</v>
      </c>
      <c r="S22" s="42"/>
      <c r="T22" s="41">
        <v>364263</v>
      </c>
    </row>
    <row r="23" spans="2:20" s="38" customFormat="1" ht="21.75" customHeight="1" x14ac:dyDescent="0.25">
      <c r="B23" s="38" t="s">
        <v>179</v>
      </c>
      <c r="D23" s="39">
        <v>21</v>
      </c>
      <c r="F23" s="38" t="s">
        <v>72</v>
      </c>
      <c r="H23" s="39">
        <v>0</v>
      </c>
      <c r="J23" s="41">
        <v>0</v>
      </c>
      <c r="K23" s="42"/>
      <c r="L23" s="41">
        <v>0</v>
      </c>
      <c r="M23" s="42"/>
      <c r="N23" s="41">
        <v>0</v>
      </c>
      <c r="O23" s="42"/>
      <c r="P23" s="41">
        <v>255792</v>
      </c>
      <c r="Q23" s="42"/>
      <c r="R23" s="41">
        <v>0</v>
      </c>
      <c r="S23" s="42"/>
      <c r="T23" s="41">
        <v>255792</v>
      </c>
    </row>
    <row r="24" spans="2:20" s="38" customFormat="1" ht="21.75" customHeight="1" x14ac:dyDescent="0.25">
      <c r="B24" s="38" t="s">
        <v>234</v>
      </c>
      <c r="D24" s="39">
        <v>17</v>
      </c>
      <c r="F24" s="38" t="s">
        <v>72</v>
      </c>
      <c r="H24" s="39">
        <v>0</v>
      </c>
      <c r="J24" s="41">
        <v>6591</v>
      </c>
      <c r="K24" s="42"/>
      <c r="L24" s="41">
        <v>0</v>
      </c>
      <c r="M24" s="42"/>
      <c r="N24" s="41">
        <v>6591</v>
      </c>
      <c r="O24" s="42"/>
      <c r="P24" s="41">
        <v>86612</v>
      </c>
      <c r="Q24" s="42"/>
      <c r="R24" s="41">
        <v>0</v>
      </c>
      <c r="S24" s="42"/>
      <c r="T24" s="41">
        <v>86612</v>
      </c>
    </row>
    <row r="25" spans="2:20" s="38" customFormat="1" ht="21.75" customHeight="1" x14ac:dyDescent="0.25">
      <c r="B25" s="38" t="s">
        <v>178</v>
      </c>
      <c r="D25" s="39">
        <v>23</v>
      </c>
      <c r="F25" s="38" t="s">
        <v>72</v>
      </c>
      <c r="H25" s="39">
        <v>0</v>
      </c>
      <c r="J25" s="41">
        <v>2081</v>
      </c>
      <c r="K25" s="42"/>
      <c r="L25" s="41">
        <v>0</v>
      </c>
      <c r="M25" s="42"/>
      <c r="N25" s="41">
        <v>2081</v>
      </c>
      <c r="O25" s="42"/>
      <c r="P25" s="41">
        <v>68071</v>
      </c>
      <c r="Q25" s="42"/>
      <c r="R25" s="41">
        <v>0</v>
      </c>
      <c r="S25" s="42"/>
      <c r="T25" s="41">
        <v>68071</v>
      </c>
    </row>
    <row r="26" spans="2:20" s="38" customFormat="1" ht="21.75" customHeight="1" x14ac:dyDescent="0.25">
      <c r="B26" s="38" t="s">
        <v>250</v>
      </c>
      <c r="D26" s="39">
        <v>1</v>
      </c>
      <c r="F26" s="38" t="s">
        <v>72</v>
      </c>
      <c r="H26" s="39">
        <v>0</v>
      </c>
      <c r="J26" s="41">
        <v>0</v>
      </c>
      <c r="K26" s="42"/>
      <c r="L26" s="41">
        <v>0</v>
      </c>
      <c r="M26" s="42"/>
      <c r="N26" s="41">
        <v>0</v>
      </c>
      <c r="O26" s="42"/>
      <c r="P26" s="41">
        <v>50869</v>
      </c>
      <c r="Q26" s="42"/>
      <c r="R26" s="41">
        <v>0</v>
      </c>
      <c r="S26" s="42"/>
      <c r="T26" s="41">
        <v>50869</v>
      </c>
    </row>
    <row r="27" spans="2:20" s="38" customFormat="1" ht="21.75" customHeight="1" x14ac:dyDescent="0.25">
      <c r="B27" s="38" t="s">
        <v>223</v>
      </c>
      <c r="D27" s="39">
        <v>13</v>
      </c>
      <c r="F27" s="38" t="s">
        <v>72</v>
      </c>
      <c r="H27" s="39">
        <v>0</v>
      </c>
      <c r="J27" s="41">
        <v>1006</v>
      </c>
      <c r="K27" s="42"/>
      <c r="L27" s="41">
        <v>0</v>
      </c>
      <c r="M27" s="42"/>
      <c r="N27" s="41">
        <v>1006</v>
      </c>
      <c r="O27" s="42"/>
      <c r="P27" s="41">
        <v>10811</v>
      </c>
      <c r="Q27" s="42"/>
      <c r="R27" s="41">
        <v>0</v>
      </c>
      <c r="S27" s="42"/>
      <c r="T27" s="41">
        <v>10811</v>
      </c>
    </row>
    <row r="28" spans="2:20" s="38" customFormat="1" ht="21.75" customHeight="1" x14ac:dyDescent="0.25">
      <c r="D28" s="39"/>
      <c r="H28" s="39"/>
      <c r="J28" s="41"/>
      <c r="K28" s="42"/>
      <c r="L28" s="41"/>
      <c r="M28" s="42"/>
      <c r="N28" s="41"/>
      <c r="O28" s="42"/>
      <c r="P28" s="41"/>
      <c r="Q28" s="42"/>
      <c r="R28" s="41"/>
      <c r="S28" s="42"/>
      <c r="T28" s="41"/>
    </row>
    <row r="29" spans="2:20" s="38" customFormat="1" ht="21.75" customHeight="1" thickBot="1" x14ac:dyDescent="0.3">
      <c r="B29" s="138" t="s">
        <v>138</v>
      </c>
      <c r="C29" s="138"/>
      <c r="D29" s="138"/>
      <c r="E29" s="138"/>
      <c r="F29" s="138"/>
      <c r="G29" s="138"/>
      <c r="H29" s="138"/>
      <c r="J29" s="46">
        <f>SUM(J10:J27)</f>
        <v>3238152995</v>
      </c>
      <c r="L29" s="46">
        <f>SUM(L10:L27)</f>
        <v>-1138100</v>
      </c>
      <c r="N29" s="46">
        <f>SUM(N10:N27)</f>
        <v>3239291095</v>
      </c>
      <c r="P29" s="46">
        <f>SUM(P10:P27)</f>
        <v>60696098869</v>
      </c>
      <c r="R29" s="46">
        <f>SUM(R10:R27)</f>
        <v>8927219</v>
      </c>
      <c r="T29" s="46">
        <f>SUM(T10:T27)</f>
        <v>60687171650</v>
      </c>
    </row>
    <row r="30" spans="2:20" ht="21.75" customHeight="1" thickTop="1" x14ac:dyDescent="0.25"/>
    <row r="32" spans="2:20" ht="21.75" customHeight="1" x14ac:dyDescent="0.25">
      <c r="J32" s="75">
        <v>9</v>
      </c>
    </row>
  </sheetData>
  <sortState xmlns:xlrd2="http://schemas.microsoft.com/office/spreadsheetml/2017/richdata2" ref="B10:T27">
    <sortCondition descending="1" ref="T10:T27"/>
  </sortState>
  <mergeCells count="17">
    <mergeCell ref="H9"/>
    <mergeCell ref="B8:H8"/>
    <mergeCell ref="B2:T2"/>
    <mergeCell ref="B3:T3"/>
    <mergeCell ref="B4:T4"/>
    <mergeCell ref="B29:H29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</mergeCells>
  <pageMargins left="0.7" right="0.7" top="0.75" bottom="0.75" header="0.3" footer="0.3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65"/>
  <sheetViews>
    <sheetView rightToLeft="1" topLeftCell="A43" zoomScale="60" zoomScaleNormal="60" workbookViewId="0">
      <selection activeCell="Z65" sqref="Z65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 x14ac:dyDescent="0.55000000000000004">
      <c r="B2" s="140" t="s">
        <v>202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</row>
    <row r="3" spans="2:28" ht="59.25" x14ac:dyDescent="0.55000000000000004">
      <c r="B3" s="140" t="s">
        <v>63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2:28" ht="59.25" x14ac:dyDescent="0.55000000000000004">
      <c r="B4" s="140" t="s">
        <v>268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</row>
    <row r="7" spans="2:28" s="2" customFormat="1" ht="30" x14ac:dyDescent="0.55000000000000004">
      <c r="B7" s="14" t="s">
        <v>195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08" t="s">
        <v>1</v>
      </c>
      <c r="D8" s="109" t="s">
        <v>65</v>
      </c>
      <c r="E8" s="109" t="s">
        <v>65</v>
      </c>
      <c r="F8" s="109" t="s">
        <v>65</v>
      </c>
      <c r="G8" s="109" t="s">
        <v>65</v>
      </c>
      <c r="H8" s="109" t="s">
        <v>65</v>
      </c>
      <c r="I8" s="109" t="s">
        <v>65</v>
      </c>
      <c r="J8" s="109" t="s">
        <v>65</v>
      </c>
      <c r="K8" s="109" t="s">
        <v>65</v>
      </c>
      <c r="L8" s="109" t="s">
        <v>65</v>
      </c>
      <c r="N8" s="109" t="s">
        <v>66</v>
      </c>
      <c r="O8" s="109" t="s">
        <v>66</v>
      </c>
      <c r="P8" s="109" t="s">
        <v>66</v>
      </c>
      <c r="Q8" s="109" t="s">
        <v>66</v>
      </c>
      <c r="R8" s="109" t="s">
        <v>66</v>
      </c>
      <c r="S8" s="109" t="s">
        <v>66</v>
      </c>
      <c r="T8" s="109" t="s">
        <v>66</v>
      </c>
      <c r="U8" s="109" t="s">
        <v>66</v>
      </c>
      <c r="V8" s="109" t="s">
        <v>66</v>
      </c>
    </row>
    <row r="9" spans="2:28" s="51" customFormat="1" ht="55.5" customHeight="1" x14ac:dyDescent="0.25">
      <c r="B9" s="108" t="s">
        <v>1</v>
      </c>
      <c r="D9" s="141" t="s">
        <v>123</v>
      </c>
      <c r="E9" s="52"/>
      <c r="F9" s="141" t="s">
        <v>124</v>
      </c>
      <c r="G9" s="52"/>
      <c r="H9" s="141" t="s">
        <v>125</v>
      </c>
      <c r="I9" s="52"/>
      <c r="J9" s="141" t="s">
        <v>55</v>
      </c>
      <c r="K9" s="52"/>
      <c r="L9" s="141" t="s">
        <v>126</v>
      </c>
      <c r="N9" s="141" t="s">
        <v>123</v>
      </c>
      <c r="O9" s="52"/>
      <c r="P9" s="141" t="s">
        <v>124</v>
      </c>
      <c r="Q9" s="52"/>
      <c r="R9" s="141" t="s">
        <v>125</v>
      </c>
      <c r="S9" s="52"/>
      <c r="T9" s="141" t="s">
        <v>55</v>
      </c>
      <c r="U9" s="52"/>
      <c r="V9" s="141" t="s">
        <v>126</v>
      </c>
    </row>
    <row r="10" spans="2:28" x14ac:dyDescent="0.55000000000000004">
      <c r="B10" s="4" t="s">
        <v>23</v>
      </c>
      <c r="D10" s="31">
        <v>0</v>
      </c>
      <c r="F10" s="31">
        <v>-517425689</v>
      </c>
      <c r="H10" s="31">
        <v>0</v>
      </c>
      <c r="J10" s="31">
        <v>-517425689</v>
      </c>
      <c r="L10" s="57">
        <v>-8.2199999999999995E-2</v>
      </c>
      <c r="N10" s="31">
        <v>0</v>
      </c>
      <c r="P10" s="31">
        <v>1866357567</v>
      </c>
      <c r="R10" s="31">
        <v>4206758502</v>
      </c>
      <c r="T10" s="31">
        <v>6073116069</v>
      </c>
      <c r="V10" s="57">
        <v>6.8000000000000005E-2</v>
      </c>
    </row>
    <row r="11" spans="2:28" x14ac:dyDescent="0.55000000000000004">
      <c r="B11" s="4" t="s">
        <v>100</v>
      </c>
      <c r="D11" s="31">
        <v>0</v>
      </c>
      <c r="F11" s="31">
        <v>0</v>
      </c>
      <c r="H11" s="31">
        <v>0</v>
      </c>
      <c r="J11" s="31">
        <v>0</v>
      </c>
      <c r="L11" s="57">
        <v>0</v>
      </c>
      <c r="N11" s="31">
        <v>1750000000</v>
      </c>
      <c r="P11" s="31">
        <v>0</v>
      </c>
      <c r="R11" s="31">
        <v>3602536117</v>
      </c>
      <c r="T11" s="31">
        <v>5352536117</v>
      </c>
      <c r="V11" s="57">
        <v>5.9900000000000002E-2</v>
      </c>
    </row>
    <row r="12" spans="2:28" x14ac:dyDescent="0.55000000000000004">
      <c r="B12" s="4" t="s">
        <v>16</v>
      </c>
      <c r="D12" s="31">
        <v>0</v>
      </c>
      <c r="F12" s="31">
        <v>0</v>
      </c>
      <c r="H12" s="31">
        <v>0</v>
      </c>
      <c r="J12" s="31">
        <v>0</v>
      </c>
      <c r="L12" s="57">
        <v>0</v>
      </c>
      <c r="N12" s="31">
        <v>0</v>
      </c>
      <c r="P12" s="31">
        <v>0</v>
      </c>
      <c r="R12" s="31">
        <v>4962106464</v>
      </c>
      <c r="T12" s="31">
        <v>4962106464</v>
      </c>
      <c r="V12" s="57">
        <v>5.5500000000000001E-2</v>
      </c>
    </row>
    <row r="13" spans="2:28" x14ac:dyDescent="0.55000000000000004">
      <c r="B13" s="4" t="s">
        <v>14</v>
      </c>
      <c r="D13" s="31">
        <v>0</v>
      </c>
      <c r="F13" s="31">
        <v>0</v>
      </c>
      <c r="H13" s="31">
        <v>0</v>
      </c>
      <c r="J13" s="31">
        <v>0</v>
      </c>
      <c r="L13" s="57">
        <v>0</v>
      </c>
      <c r="N13" s="31">
        <v>750000000</v>
      </c>
      <c r="P13" s="31">
        <v>0</v>
      </c>
      <c r="R13" s="31">
        <v>3248829002</v>
      </c>
      <c r="T13" s="31">
        <v>3998829002</v>
      </c>
      <c r="V13" s="57">
        <v>4.48E-2</v>
      </c>
    </row>
    <row r="14" spans="2:28" x14ac:dyDescent="0.55000000000000004">
      <c r="B14" s="4" t="s">
        <v>115</v>
      </c>
      <c r="D14" s="31">
        <v>0</v>
      </c>
      <c r="F14" s="31">
        <v>0</v>
      </c>
      <c r="H14" s="31">
        <v>0</v>
      </c>
      <c r="J14" s="31">
        <v>0</v>
      </c>
      <c r="L14" s="57">
        <v>0</v>
      </c>
      <c r="N14" s="31">
        <v>0</v>
      </c>
      <c r="P14" s="31">
        <v>0</v>
      </c>
      <c r="R14" s="31">
        <v>3507275104</v>
      </c>
      <c r="T14" s="31">
        <v>3507275104</v>
      </c>
      <c r="V14" s="57">
        <v>3.9300000000000002E-2</v>
      </c>
    </row>
    <row r="15" spans="2:28" x14ac:dyDescent="0.55000000000000004">
      <c r="B15" s="4" t="s">
        <v>15</v>
      </c>
      <c r="D15" s="31">
        <v>0</v>
      </c>
      <c r="F15" s="31">
        <v>-277783702</v>
      </c>
      <c r="H15" s="31">
        <v>2772650507</v>
      </c>
      <c r="J15" s="31">
        <v>2494866805</v>
      </c>
      <c r="L15" s="57">
        <v>0.39639999999999997</v>
      </c>
      <c r="N15" s="31">
        <v>217151899</v>
      </c>
      <c r="P15" s="31">
        <v>0</v>
      </c>
      <c r="R15" s="31">
        <v>2772650507</v>
      </c>
      <c r="T15" s="31">
        <v>2989802406</v>
      </c>
      <c r="V15" s="57">
        <v>3.3500000000000002E-2</v>
      </c>
    </row>
    <row r="16" spans="2:28" x14ac:dyDescent="0.55000000000000004">
      <c r="B16" s="4" t="s">
        <v>85</v>
      </c>
      <c r="D16" s="31">
        <v>0</v>
      </c>
      <c r="F16" s="31">
        <v>0</v>
      </c>
      <c r="H16" s="31">
        <v>0</v>
      </c>
      <c r="J16" s="31">
        <v>0</v>
      </c>
      <c r="L16" s="57">
        <v>0</v>
      </c>
      <c r="N16" s="31">
        <v>599850000</v>
      </c>
      <c r="P16" s="31">
        <v>0</v>
      </c>
      <c r="R16" s="31">
        <v>1114276567</v>
      </c>
      <c r="T16" s="31">
        <v>1714126567</v>
      </c>
      <c r="V16" s="57">
        <v>1.9199999999999998E-2</v>
      </c>
    </row>
    <row r="17" spans="2:22" x14ac:dyDescent="0.55000000000000004">
      <c r="B17" s="4" t="s">
        <v>113</v>
      </c>
      <c r="D17" s="31">
        <v>0</v>
      </c>
      <c r="F17" s="31">
        <v>0</v>
      </c>
      <c r="H17" s="31">
        <v>0</v>
      </c>
      <c r="J17" s="31">
        <v>0</v>
      </c>
      <c r="L17" s="57">
        <v>0</v>
      </c>
      <c r="N17" s="31">
        <v>0</v>
      </c>
      <c r="P17" s="31">
        <v>0</v>
      </c>
      <c r="R17" s="31">
        <v>1664799183</v>
      </c>
      <c r="T17" s="31">
        <v>1664799183</v>
      </c>
      <c r="V17" s="57">
        <v>1.8599999999999998E-2</v>
      </c>
    </row>
    <row r="18" spans="2:22" x14ac:dyDescent="0.55000000000000004">
      <c r="B18" s="4" t="s">
        <v>106</v>
      </c>
      <c r="D18" s="31">
        <v>0</v>
      </c>
      <c r="F18" s="31">
        <v>0</v>
      </c>
      <c r="H18" s="31">
        <v>0</v>
      </c>
      <c r="J18" s="31">
        <v>0</v>
      </c>
      <c r="L18" s="57">
        <v>0</v>
      </c>
      <c r="N18" s="31">
        <v>0</v>
      </c>
      <c r="P18" s="31">
        <v>0</v>
      </c>
      <c r="R18" s="31">
        <v>1614358525</v>
      </c>
      <c r="T18" s="31">
        <v>1614358525</v>
      </c>
      <c r="V18" s="57">
        <v>1.8100000000000002E-2</v>
      </c>
    </row>
    <row r="19" spans="2:22" x14ac:dyDescent="0.55000000000000004">
      <c r="B19" s="4" t="s">
        <v>116</v>
      </c>
      <c r="D19" s="31">
        <v>0</v>
      </c>
      <c r="F19" s="31">
        <v>0</v>
      </c>
      <c r="H19" s="31">
        <v>0</v>
      </c>
      <c r="J19" s="31">
        <v>0</v>
      </c>
      <c r="L19" s="57">
        <v>0</v>
      </c>
      <c r="N19" s="31">
        <v>0</v>
      </c>
      <c r="P19" s="31">
        <v>0</v>
      </c>
      <c r="R19" s="31">
        <v>1564798852</v>
      </c>
      <c r="T19" s="31">
        <v>1564798852</v>
      </c>
      <c r="V19" s="57">
        <v>1.7500000000000002E-2</v>
      </c>
    </row>
    <row r="20" spans="2:22" x14ac:dyDescent="0.55000000000000004">
      <c r="B20" s="4" t="s">
        <v>83</v>
      </c>
      <c r="D20" s="31">
        <v>0</v>
      </c>
      <c r="F20" s="31">
        <v>0</v>
      </c>
      <c r="H20" s="31">
        <v>0</v>
      </c>
      <c r="J20" s="31">
        <v>0</v>
      </c>
      <c r="L20" s="57">
        <v>0</v>
      </c>
      <c r="N20" s="31">
        <v>0</v>
      </c>
      <c r="P20" s="31">
        <v>0</v>
      </c>
      <c r="R20" s="31">
        <v>1366247946</v>
      </c>
      <c r="T20" s="31">
        <v>1366247946</v>
      </c>
      <c r="V20" s="57">
        <v>1.5299999999999999E-2</v>
      </c>
    </row>
    <row r="21" spans="2:22" x14ac:dyDescent="0.55000000000000004">
      <c r="B21" s="4" t="s">
        <v>252</v>
      </c>
      <c r="D21" s="31">
        <v>0</v>
      </c>
      <c r="F21" s="31">
        <v>0</v>
      </c>
      <c r="H21" s="31">
        <v>0</v>
      </c>
      <c r="J21" s="31">
        <v>0</v>
      </c>
      <c r="L21" s="57">
        <v>0</v>
      </c>
      <c r="N21" s="31">
        <v>0</v>
      </c>
      <c r="P21" s="31">
        <v>0</v>
      </c>
      <c r="R21" s="31">
        <v>1352331734</v>
      </c>
      <c r="T21" s="31">
        <v>1352331734</v>
      </c>
      <c r="V21" s="57">
        <v>1.5100000000000001E-2</v>
      </c>
    </row>
    <row r="22" spans="2:22" x14ac:dyDescent="0.55000000000000004">
      <c r="B22" s="4" t="s">
        <v>81</v>
      </c>
      <c r="D22" s="31">
        <v>0</v>
      </c>
      <c r="F22" s="31">
        <v>0</v>
      </c>
      <c r="H22" s="31">
        <v>0</v>
      </c>
      <c r="J22" s="31">
        <v>0</v>
      </c>
      <c r="L22" s="57">
        <v>0</v>
      </c>
      <c r="N22" s="31">
        <v>749486653</v>
      </c>
      <c r="P22" s="31">
        <v>0</v>
      </c>
      <c r="R22" s="31">
        <v>497808091</v>
      </c>
      <c r="T22" s="31">
        <v>1247294744</v>
      </c>
      <c r="V22" s="57">
        <v>1.4E-2</v>
      </c>
    </row>
    <row r="23" spans="2:22" x14ac:dyDescent="0.55000000000000004">
      <c r="B23" s="4" t="s">
        <v>27</v>
      </c>
      <c r="D23" s="31">
        <v>0</v>
      </c>
      <c r="F23" s="31">
        <v>0</v>
      </c>
      <c r="H23" s="31">
        <v>0</v>
      </c>
      <c r="J23" s="31">
        <v>0</v>
      </c>
      <c r="L23" s="57">
        <v>0</v>
      </c>
      <c r="N23" s="31">
        <v>0</v>
      </c>
      <c r="P23" s="31">
        <v>0</v>
      </c>
      <c r="R23" s="31">
        <v>1168678168</v>
      </c>
      <c r="T23" s="31">
        <v>1168678168</v>
      </c>
      <c r="V23" s="57">
        <v>1.3100000000000001E-2</v>
      </c>
    </row>
    <row r="24" spans="2:22" x14ac:dyDescent="0.55000000000000004">
      <c r="B24" s="4" t="s">
        <v>109</v>
      </c>
      <c r="D24" s="31">
        <v>0</v>
      </c>
      <c r="F24" s="31">
        <v>0</v>
      </c>
      <c r="H24" s="31">
        <v>0</v>
      </c>
      <c r="J24" s="31">
        <v>0</v>
      </c>
      <c r="L24" s="57">
        <v>0</v>
      </c>
      <c r="N24" s="31">
        <v>150000</v>
      </c>
      <c r="P24" s="31">
        <v>0</v>
      </c>
      <c r="R24" s="31">
        <v>1019874223</v>
      </c>
      <c r="T24" s="31">
        <v>1020024223</v>
      </c>
      <c r="V24" s="57">
        <v>1.14E-2</v>
      </c>
    </row>
    <row r="25" spans="2:22" x14ac:dyDescent="0.55000000000000004">
      <c r="B25" s="4" t="s">
        <v>79</v>
      </c>
      <c r="D25" s="31">
        <v>0</v>
      </c>
      <c r="F25" s="31">
        <v>0</v>
      </c>
      <c r="H25" s="31">
        <v>0</v>
      </c>
      <c r="J25" s="31">
        <v>0</v>
      </c>
      <c r="L25" s="57">
        <v>0</v>
      </c>
      <c r="N25" s="31">
        <v>211500000</v>
      </c>
      <c r="P25" s="31">
        <v>0</v>
      </c>
      <c r="R25" s="31">
        <v>764291777</v>
      </c>
      <c r="T25" s="31">
        <v>975791777</v>
      </c>
      <c r="V25" s="57">
        <v>1.09E-2</v>
      </c>
    </row>
    <row r="26" spans="2:22" x14ac:dyDescent="0.55000000000000004">
      <c r="B26" s="4" t="s">
        <v>182</v>
      </c>
      <c r="D26" s="31">
        <v>0</v>
      </c>
      <c r="F26" s="31">
        <v>0</v>
      </c>
      <c r="H26" s="31">
        <v>0</v>
      </c>
      <c r="J26" s="31">
        <v>0</v>
      </c>
      <c r="L26" s="57">
        <v>0</v>
      </c>
      <c r="N26" s="31">
        <v>0</v>
      </c>
      <c r="P26" s="31">
        <v>0</v>
      </c>
      <c r="R26" s="31">
        <v>954288429</v>
      </c>
      <c r="T26" s="31">
        <v>954288429</v>
      </c>
      <c r="V26" s="57">
        <v>1.0699999999999999E-2</v>
      </c>
    </row>
    <row r="27" spans="2:22" x14ac:dyDescent="0.55000000000000004">
      <c r="B27" s="4" t="s">
        <v>251</v>
      </c>
      <c r="D27" s="31">
        <v>0</v>
      </c>
      <c r="F27" s="31">
        <v>0</v>
      </c>
      <c r="H27" s="31">
        <v>0</v>
      </c>
      <c r="J27" s="31">
        <v>0</v>
      </c>
      <c r="L27" s="57">
        <v>0</v>
      </c>
      <c r="N27" s="31">
        <v>0</v>
      </c>
      <c r="P27" s="31">
        <v>0</v>
      </c>
      <c r="R27" s="31">
        <v>717038557</v>
      </c>
      <c r="T27" s="31">
        <v>717038557</v>
      </c>
      <c r="V27" s="57">
        <v>8.0000000000000002E-3</v>
      </c>
    </row>
    <row r="28" spans="2:22" x14ac:dyDescent="0.55000000000000004">
      <c r="B28" s="4" t="s">
        <v>183</v>
      </c>
      <c r="D28" s="31">
        <v>0</v>
      </c>
      <c r="F28" s="31">
        <v>0</v>
      </c>
      <c r="H28" s="31">
        <v>0</v>
      </c>
      <c r="J28" s="31">
        <v>0</v>
      </c>
      <c r="L28" s="57">
        <v>0</v>
      </c>
      <c r="N28" s="31">
        <v>0</v>
      </c>
      <c r="P28" s="31">
        <v>0</v>
      </c>
      <c r="R28" s="31">
        <v>706957335</v>
      </c>
      <c r="T28" s="31">
        <v>706957335</v>
      </c>
      <c r="V28" s="57">
        <v>7.9000000000000008E-3</v>
      </c>
    </row>
    <row r="29" spans="2:22" x14ac:dyDescent="0.55000000000000004">
      <c r="B29" s="4" t="s">
        <v>112</v>
      </c>
      <c r="D29" s="31">
        <v>0</v>
      </c>
      <c r="F29" s="31">
        <v>51584778</v>
      </c>
      <c r="H29" s="31">
        <v>0</v>
      </c>
      <c r="J29" s="31">
        <v>51584778</v>
      </c>
      <c r="L29" s="57">
        <v>8.2000000000000007E-3</v>
      </c>
      <c r="N29" s="31">
        <v>0</v>
      </c>
      <c r="P29" s="31">
        <v>51584778</v>
      </c>
      <c r="R29" s="31">
        <v>572326678</v>
      </c>
      <c r="T29" s="31">
        <v>623911456</v>
      </c>
      <c r="V29" s="57">
        <v>7.0000000000000001E-3</v>
      </c>
    </row>
    <row r="30" spans="2:22" x14ac:dyDescent="0.55000000000000004">
      <c r="B30" s="4" t="s">
        <v>98</v>
      </c>
      <c r="D30" s="31">
        <v>0</v>
      </c>
      <c r="F30" s="31">
        <v>0</v>
      </c>
      <c r="H30" s="31">
        <v>0</v>
      </c>
      <c r="J30" s="31">
        <v>0</v>
      </c>
      <c r="L30" s="57">
        <v>0</v>
      </c>
      <c r="N30" s="31">
        <v>110250000</v>
      </c>
      <c r="P30" s="31">
        <v>0</v>
      </c>
      <c r="R30" s="31">
        <v>432939442</v>
      </c>
      <c r="T30" s="31">
        <v>543189442</v>
      </c>
      <c r="V30" s="57">
        <v>6.1000000000000004E-3</v>
      </c>
    </row>
    <row r="31" spans="2:22" x14ac:dyDescent="0.55000000000000004">
      <c r="B31" s="4" t="s">
        <v>270</v>
      </c>
      <c r="D31" s="31">
        <v>0</v>
      </c>
      <c r="F31" s="31">
        <v>489279506</v>
      </c>
      <c r="H31" s="31">
        <v>0</v>
      </c>
      <c r="J31" s="31">
        <v>489279506</v>
      </c>
      <c r="L31" s="57">
        <v>7.7700000000000005E-2</v>
      </c>
      <c r="N31" s="31">
        <v>0</v>
      </c>
      <c r="P31" s="31">
        <v>489279506</v>
      </c>
      <c r="R31" s="31">
        <v>0</v>
      </c>
      <c r="T31" s="31">
        <v>489279506</v>
      </c>
      <c r="V31" s="57">
        <v>5.4999999999999997E-3</v>
      </c>
    </row>
    <row r="32" spans="2:22" x14ac:dyDescent="0.55000000000000004">
      <c r="B32" s="4" t="s">
        <v>121</v>
      </c>
      <c r="D32" s="31">
        <v>0</v>
      </c>
      <c r="F32" s="31">
        <v>0</v>
      </c>
      <c r="H32" s="31">
        <v>0</v>
      </c>
      <c r="J32" s="31">
        <v>0</v>
      </c>
      <c r="L32" s="57">
        <v>0</v>
      </c>
      <c r="N32" s="31">
        <v>0</v>
      </c>
      <c r="P32" s="31">
        <v>0</v>
      </c>
      <c r="R32" s="31">
        <v>481120703</v>
      </c>
      <c r="T32" s="31">
        <v>481120703</v>
      </c>
      <c r="V32" s="57">
        <v>5.4000000000000003E-3</v>
      </c>
    </row>
    <row r="33" spans="2:22" x14ac:dyDescent="0.55000000000000004">
      <c r="B33" s="4" t="s">
        <v>21</v>
      </c>
      <c r="D33" s="31">
        <v>0</v>
      </c>
      <c r="F33" s="31">
        <v>159694133</v>
      </c>
      <c r="H33" s="31">
        <v>0</v>
      </c>
      <c r="J33" s="31">
        <v>159694133</v>
      </c>
      <c r="L33" s="57">
        <v>2.5399999999999999E-2</v>
      </c>
      <c r="N33" s="31">
        <v>0</v>
      </c>
      <c r="P33" s="31">
        <v>383922321</v>
      </c>
      <c r="R33" s="31">
        <v>0</v>
      </c>
      <c r="T33" s="31">
        <v>383922321</v>
      </c>
      <c r="V33" s="57">
        <v>4.3E-3</v>
      </c>
    </row>
    <row r="34" spans="2:22" x14ac:dyDescent="0.55000000000000004">
      <c r="B34" s="4" t="s">
        <v>17</v>
      </c>
      <c r="D34" s="31">
        <v>0</v>
      </c>
      <c r="F34" s="31">
        <v>43232547</v>
      </c>
      <c r="H34" s="31">
        <v>0</v>
      </c>
      <c r="J34" s="31">
        <v>43232547</v>
      </c>
      <c r="L34" s="57">
        <v>6.8999999999999999E-3</v>
      </c>
      <c r="N34" s="31">
        <v>102600000</v>
      </c>
      <c r="P34" s="31">
        <v>55233042</v>
      </c>
      <c r="R34" s="31">
        <v>125779099</v>
      </c>
      <c r="T34" s="31">
        <v>283612141</v>
      </c>
      <c r="V34" s="57">
        <v>3.2000000000000002E-3</v>
      </c>
    </row>
    <row r="35" spans="2:22" x14ac:dyDescent="0.55000000000000004">
      <c r="B35" s="4" t="s">
        <v>117</v>
      </c>
      <c r="D35" s="31">
        <v>0</v>
      </c>
      <c r="F35" s="31">
        <v>0</v>
      </c>
      <c r="H35" s="31">
        <v>0</v>
      </c>
      <c r="J35" s="31">
        <v>0</v>
      </c>
      <c r="L35" s="57">
        <v>0</v>
      </c>
      <c r="N35" s="31">
        <v>0</v>
      </c>
      <c r="P35" s="31">
        <v>0</v>
      </c>
      <c r="R35" s="31">
        <v>210677164</v>
      </c>
      <c r="T35" s="31">
        <v>210677164</v>
      </c>
      <c r="V35" s="57">
        <v>2.3999999999999998E-3</v>
      </c>
    </row>
    <row r="36" spans="2:22" x14ac:dyDescent="0.55000000000000004">
      <c r="B36" s="4" t="s">
        <v>24</v>
      </c>
      <c r="D36" s="31">
        <v>0</v>
      </c>
      <c r="F36" s="31">
        <v>0</v>
      </c>
      <c r="H36" s="31">
        <v>0</v>
      </c>
      <c r="J36" s="31">
        <v>0</v>
      </c>
      <c r="L36" s="57">
        <v>0</v>
      </c>
      <c r="N36" s="31">
        <v>0</v>
      </c>
      <c r="P36" s="31">
        <v>0</v>
      </c>
      <c r="R36" s="31">
        <v>128088983</v>
      </c>
      <c r="T36" s="31">
        <v>128088983</v>
      </c>
      <c r="V36" s="57">
        <v>1.4E-3</v>
      </c>
    </row>
    <row r="37" spans="2:22" x14ac:dyDescent="0.55000000000000004">
      <c r="B37" s="4" t="s">
        <v>118</v>
      </c>
      <c r="D37" s="31">
        <v>0</v>
      </c>
      <c r="F37" s="31">
        <v>0</v>
      </c>
      <c r="H37" s="31">
        <v>0</v>
      </c>
      <c r="J37" s="31">
        <v>0</v>
      </c>
      <c r="L37" s="57">
        <v>0</v>
      </c>
      <c r="N37" s="31">
        <v>0</v>
      </c>
      <c r="P37" s="31">
        <v>0</v>
      </c>
      <c r="R37" s="31">
        <v>93941539</v>
      </c>
      <c r="T37" s="31">
        <v>93941539</v>
      </c>
      <c r="V37" s="57">
        <v>1.1000000000000001E-3</v>
      </c>
    </row>
    <row r="38" spans="2:22" ht="42" x14ac:dyDescent="0.55000000000000004">
      <c r="B38" s="4" t="s">
        <v>185</v>
      </c>
      <c r="D38" s="31">
        <v>0</v>
      </c>
      <c r="F38" s="31">
        <v>0</v>
      </c>
      <c r="H38" s="31">
        <v>0</v>
      </c>
      <c r="J38" s="31">
        <v>0</v>
      </c>
      <c r="L38" s="57">
        <v>0</v>
      </c>
      <c r="N38" s="31">
        <v>0</v>
      </c>
      <c r="P38" s="31">
        <v>0</v>
      </c>
      <c r="R38" s="31">
        <v>35940480</v>
      </c>
      <c r="T38" s="31">
        <v>35940480</v>
      </c>
      <c r="V38" s="57">
        <v>4.0000000000000002E-4</v>
      </c>
    </row>
    <row r="39" spans="2:22" x14ac:dyDescent="0.55000000000000004">
      <c r="B39" s="4" t="s">
        <v>94</v>
      </c>
      <c r="D39" s="31">
        <v>0</v>
      </c>
      <c r="F39" s="31">
        <v>0</v>
      </c>
      <c r="H39" s="31">
        <v>0</v>
      </c>
      <c r="J39" s="31">
        <v>0</v>
      </c>
      <c r="L39" s="57">
        <v>0</v>
      </c>
      <c r="N39" s="31">
        <v>54450000</v>
      </c>
      <c r="P39" s="31">
        <v>0</v>
      </c>
      <c r="R39" s="31">
        <v>-103727067</v>
      </c>
      <c r="T39" s="31">
        <v>-49277067</v>
      </c>
      <c r="V39" s="57">
        <v>-5.9999999999999995E-4</v>
      </c>
    </row>
    <row r="40" spans="2:22" x14ac:dyDescent="0.55000000000000004">
      <c r="B40" s="4" t="s">
        <v>108</v>
      </c>
      <c r="D40" s="31">
        <v>0</v>
      </c>
      <c r="F40" s="31">
        <v>-49125950</v>
      </c>
      <c r="H40" s="31">
        <v>0</v>
      </c>
      <c r="J40" s="31">
        <v>-49125950</v>
      </c>
      <c r="L40" s="57">
        <v>-7.7999999999999996E-3</v>
      </c>
      <c r="N40" s="31">
        <v>0</v>
      </c>
      <c r="P40" s="31">
        <v>-71752776</v>
      </c>
      <c r="R40" s="31">
        <v>-9168593</v>
      </c>
      <c r="T40" s="31">
        <v>-80921369</v>
      </c>
      <c r="V40" s="57">
        <v>-8.9999999999999998E-4</v>
      </c>
    </row>
    <row r="41" spans="2:22" x14ac:dyDescent="0.55000000000000004">
      <c r="B41" s="4" t="s">
        <v>91</v>
      </c>
      <c r="D41" s="31">
        <v>0</v>
      </c>
      <c r="F41" s="31">
        <v>0</v>
      </c>
      <c r="H41" s="31">
        <v>0</v>
      </c>
      <c r="J41" s="31">
        <v>0</v>
      </c>
      <c r="L41" s="57">
        <v>0</v>
      </c>
      <c r="N41" s="31">
        <v>164000000</v>
      </c>
      <c r="P41" s="31">
        <v>0</v>
      </c>
      <c r="R41" s="31">
        <v>-246085106</v>
      </c>
      <c r="T41" s="31">
        <v>-82085106</v>
      </c>
      <c r="V41" s="57">
        <v>-8.9999999999999998E-4</v>
      </c>
    </row>
    <row r="42" spans="2:22" x14ac:dyDescent="0.55000000000000004">
      <c r="B42" s="4" t="s">
        <v>100</v>
      </c>
      <c r="D42" s="31">
        <v>0</v>
      </c>
      <c r="F42" s="31">
        <v>0</v>
      </c>
      <c r="H42" s="31">
        <v>0</v>
      </c>
      <c r="J42" s="31">
        <v>0</v>
      </c>
      <c r="L42" s="57">
        <v>0</v>
      </c>
      <c r="N42" s="31">
        <v>0</v>
      </c>
      <c r="P42" s="31">
        <v>0</v>
      </c>
      <c r="R42" s="31">
        <v>-102794520</v>
      </c>
      <c r="T42" s="31">
        <v>-102794520</v>
      </c>
      <c r="V42" s="57">
        <v>-1.1999999999999999E-3</v>
      </c>
    </row>
    <row r="43" spans="2:22" x14ac:dyDescent="0.55000000000000004">
      <c r="B43" s="4" t="s">
        <v>184</v>
      </c>
      <c r="D43" s="31">
        <v>0</v>
      </c>
      <c r="F43" s="31">
        <v>0</v>
      </c>
      <c r="H43" s="31">
        <v>0</v>
      </c>
      <c r="J43" s="31">
        <v>0</v>
      </c>
      <c r="L43" s="57">
        <v>0</v>
      </c>
      <c r="N43" s="31">
        <v>0</v>
      </c>
      <c r="P43" s="31">
        <v>0</v>
      </c>
      <c r="R43" s="31">
        <v>-113227840</v>
      </c>
      <c r="T43" s="31">
        <v>-113227840</v>
      </c>
      <c r="V43" s="57">
        <v>-1.2999999999999999E-3</v>
      </c>
    </row>
    <row r="44" spans="2:22" x14ac:dyDescent="0.55000000000000004">
      <c r="B44" s="4" t="s">
        <v>119</v>
      </c>
      <c r="D44" s="31">
        <v>0</v>
      </c>
      <c r="F44" s="31">
        <v>0</v>
      </c>
      <c r="H44" s="31">
        <v>0</v>
      </c>
      <c r="J44" s="31">
        <v>0</v>
      </c>
      <c r="L44" s="57">
        <v>0</v>
      </c>
      <c r="N44" s="31">
        <v>0</v>
      </c>
      <c r="P44" s="31">
        <v>0</v>
      </c>
      <c r="R44" s="31">
        <v>-117114158</v>
      </c>
      <c r="T44" s="31">
        <v>-117114158</v>
      </c>
      <c r="V44" s="57">
        <v>-1.2999999999999999E-3</v>
      </c>
    </row>
    <row r="45" spans="2:22" x14ac:dyDescent="0.55000000000000004">
      <c r="B45" s="4" t="s">
        <v>111</v>
      </c>
      <c r="D45" s="31">
        <v>0</v>
      </c>
      <c r="F45" s="31">
        <v>0</v>
      </c>
      <c r="H45" s="31">
        <v>0</v>
      </c>
      <c r="J45" s="31">
        <v>0</v>
      </c>
      <c r="L45" s="57">
        <v>0</v>
      </c>
      <c r="N45" s="31">
        <v>0</v>
      </c>
      <c r="P45" s="31">
        <v>0</v>
      </c>
      <c r="R45" s="31">
        <v>-122229121</v>
      </c>
      <c r="T45" s="31">
        <v>-122229121</v>
      </c>
      <c r="V45" s="57">
        <v>-1.4E-3</v>
      </c>
    </row>
    <row r="46" spans="2:22" x14ac:dyDescent="0.55000000000000004">
      <c r="B46" s="4" t="s">
        <v>93</v>
      </c>
      <c r="D46" s="31">
        <v>0</v>
      </c>
      <c r="F46" s="31">
        <v>0</v>
      </c>
      <c r="H46" s="31">
        <v>0</v>
      </c>
      <c r="J46" s="31">
        <v>0</v>
      </c>
      <c r="L46" s="57">
        <v>0</v>
      </c>
      <c r="N46" s="31">
        <v>0</v>
      </c>
      <c r="P46" s="31">
        <v>0</v>
      </c>
      <c r="R46" s="31">
        <v>-443019289</v>
      </c>
      <c r="T46" s="31">
        <v>-443019289</v>
      </c>
      <c r="V46" s="57">
        <v>-5.0000000000000001E-3</v>
      </c>
    </row>
    <row r="47" spans="2:22" x14ac:dyDescent="0.55000000000000004">
      <c r="B47" s="4" t="s">
        <v>107</v>
      </c>
      <c r="D47" s="31">
        <v>0</v>
      </c>
      <c r="F47" s="31">
        <v>0</v>
      </c>
      <c r="H47" s="31">
        <v>0</v>
      </c>
      <c r="J47" s="31">
        <v>0</v>
      </c>
      <c r="L47" s="57">
        <v>0</v>
      </c>
      <c r="N47" s="31">
        <v>0</v>
      </c>
      <c r="P47" s="31">
        <v>0</v>
      </c>
      <c r="R47" s="31">
        <v>-453127432</v>
      </c>
      <c r="T47" s="31">
        <v>-453127432</v>
      </c>
      <c r="V47" s="57">
        <v>-5.1000000000000004E-3</v>
      </c>
    </row>
    <row r="48" spans="2:22" x14ac:dyDescent="0.55000000000000004">
      <c r="B48" s="4" t="s">
        <v>122</v>
      </c>
      <c r="D48" s="31">
        <v>0</v>
      </c>
      <c r="F48" s="31">
        <v>0</v>
      </c>
      <c r="H48" s="31">
        <v>0</v>
      </c>
      <c r="J48" s="31">
        <v>0</v>
      </c>
      <c r="L48" s="57">
        <v>0</v>
      </c>
      <c r="N48" s="31">
        <v>9922000</v>
      </c>
      <c r="P48" s="31">
        <v>0</v>
      </c>
      <c r="R48" s="31">
        <v>-467350653</v>
      </c>
      <c r="T48" s="31">
        <v>-457428653</v>
      </c>
      <c r="V48" s="57">
        <v>-5.1000000000000004E-3</v>
      </c>
    </row>
    <row r="49" spans="2:22" x14ac:dyDescent="0.55000000000000004">
      <c r="B49" s="4" t="s">
        <v>114</v>
      </c>
      <c r="D49" s="31">
        <v>0</v>
      </c>
      <c r="F49" s="31">
        <v>0</v>
      </c>
      <c r="H49" s="31">
        <v>0</v>
      </c>
      <c r="J49" s="31">
        <v>0</v>
      </c>
      <c r="L49" s="57">
        <v>0</v>
      </c>
      <c r="N49" s="31">
        <v>300000000</v>
      </c>
      <c r="P49" s="31">
        <v>0</v>
      </c>
      <c r="R49" s="31">
        <v>-923147423</v>
      </c>
      <c r="T49" s="31">
        <v>-623147423</v>
      </c>
      <c r="V49" s="57">
        <v>-7.0000000000000001E-3</v>
      </c>
    </row>
    <row r="50" spans="2:22" x14ac:dyDescent="0.55000000000000004">
      <c r="B50" s="4" t="s">
        <v>20</v>
      </c>
      <c r="D50" s="31">
        <v>0</v>
      </c>
      <c r="F50" s="31">
        <v>713091708</v>
      </c>
      <c r="H50" s="31">
        <v>0</v>
      </c>
      <c r="J50" s="31">
        <v>713091708</v>
      </c>
      <c r="L50" s="57">
        <v>0.1133</v>
      </c>
      <c r="N50" s="31">
        <v>0</v>
      </c>
      <c r="P50" s="31">
        <v>-660513713</v>
      </c>
      <c r="R50" s="31">
        <v>0</v>
      </c>
      <c r="T50" s="31">
        <v>-660513713</v>
      </c>
      <c r="V50" s="57">
        <v>-7.4000000000000003E-3</v>
      </c>
    </row>
    <row r="51" spans="2:22" x14ac:dyDescent="0.55000000000000004">
      <c r="B51" s="4" t="s">
        <v>28</v>
      </c>
      <c r="D51" s="31">
        <v>0</v>
      </c>
      <c r="F51" s="31">
        <v>0</v>
      </c>
      <c r="H51" s="31">
        <v>0</v>
      </c>
      <c r="J51" s="31">
        <v>0</v>
      </c>
      <c r="L51" s="57">
        <v>0</v>
      </c>
      <c r="N51" s="31">
        <v>0</v>
      </c>
      <c r="P51" s="31">
        <v>0</v>
      </c>
      <c r="R51" s="31">
        <v>-803424969</v>
      </c>
      <c r="T51" s="31">
        <v>-803424969</v>
      </c>
      <c r="V51" s="57">
        <v>-8.9999999999999993E-3</v>
      </c>
    </row>
    <row r="52" spans="2:22" x14ac:dyDescent="0.55000000000000004">
      <c r="B52" s="4" t="s">
        <v>22</v>
      </c>
      <c r="D52" s="31">
        <v>0</v>
      </c>
      <c r="F52" s="31">
        <v>-160499313</v>
      </c>
      <c r="H52" s="31">
        <v>0</v>
      </c>
      <c r="J52" s="31">
        <v>-160499313</v>
      </c>
      <c r="L52" s="57">
        <v>-2.5499999999999998E-2</v>
      </c>
      <c r="N52" s="31">
        <v>0</v>
      </c>
      <c r="P52" s="31">
        <v>-1079473117</v>
      </c>
      <c r="R52" s="31">
        <v>0</v>
      </c>
      <c r="T52" s="31">
        <v>-1079473117</v>
      </c>
      <c r="V52" s="57">
        <v>-1.21E-2</v>
      </c>
    </row>
    <row r="53" spans="2:22" x14ac:dyDescent="0.55000000000000004">
      <c r="B53" s="4" t="s">
        <v>267</v>
      </c>
      <c r="D53" s="31">
        <v>0</v>
      </c>
      <c r="F53" s="31">
        <v>-432680540</v>
      </c>
      <c r="H53" s="31">
        <v>0</v>
      </c>
      <c r="J53" s="31">
        <v>-432680540</v>
      </c>
      <c r="L53" s="57">
        <v>-6.8699999999999997E-2</v>
      </c>
      <c r="N53" s="31">
        <v>0</v>
      </c>
      <c r="P53" s="31">
        <v>-1307128129</v>
      </c>
      <c r="R53" s="31">
        <v>56103371</v>
      </c>
      <c r="T53" s="31">
        <v>-1251024758</v>
      </c>
      <c r="V53" s="57">
        <v>-1.4E-2</v>
      </c>
    </row>
    <row r="54" spans="2:22" x14ac:dyDescent="0.55000000000000004">
      <c r="B54" s="4" t="s">
        <v>25</v>
      </c>
      <c r="D54" s="31">
        <v>0</v>
      </c>
      <c r="F54" s="31">
        <v>968843606</v>
      </c>
      <c r="H54" s="31">
        <v>0</v>
      </c>
      <c r="J54" s="31">
        <v>968843606</v>
      </c>
      <c r="L54" s="57">
        <v>0.15390000000000001</v>
      </c>
      <c r="N54" s="31">
        <v>222911600</v>
      </c>
      <c r="P54" s="31">
        <v>-1313157315</v>
      </c>
      <c r="R54" s="31">
        <v>-363678556</v>
      </c>
      <c r="T54" s="31">
        <v>-1453924271</v>
      </c>
      <c r="V54" s="57">
        <v>-1.6299999999999999E-2</v>
      </c>
    </row>
    <row r="55" spans="2:22" x14ac:dyDescent="0.55000000000000004">
      <c r="B55" s="4" t="s">
        <v>110</v>
      </c>
      <c r="D55" s="31">
        <v>0</v>
      </c>
      <c r="F55" s="31">
        <v>0</v>
      </c>
      <c r="H55" s="31">
        <v>0</v>
      </c>
      <c r="J55" s="31">
        <v>0</v>
      </c>
      <c r="L55" s="57">
        <v>0</v>
      </c>
      <c r="N55" s="31">
        <v>0</v>
      </c>
      <c r="P55" s="31">
        <v>0</v>
      </c>
      <c r="R55" s="31">
        <v>-1693756399</v>
      </c>
      <c r="T55" s="31">
        <v>-1693756399</v>
      </c>
      <c r="V55" s="57">
        <v>-1.9E-2</v>
      </c>
    </row>
    <row r="56" spans="2:22" x14ac:dyDescent="0.55000000000000004">
      <c r="B56" s="4" t="s">
        <v>13</v>
      </c>
      <c r="D56" s="31">
        <v>0</v>
      </c>
      <c r="F56" s="31">
        <v>114335631</v>
      </c>
      <c r="H56" s="31">
        <v>0</v>
      </c>
      <c r="J56" s="31">
        <v>114335631</v>
      </c>
      <c r="L56" s="57">
        <v>1.8200000000000001E-2</v>
      </c>
      <c r="N56" s="31">
        <v>423500000</v>
      </c>
      <c r="P56" s="31">
        <v>-941027618</v>
      </c>
      <c r="R56" s="31">
        <v>-1489517879</v>
      </c>
      <c r="T56" s="31">
        <v>-2007045497</v>
      </c>
      <c r="V56" s="57">
        <v>-2.2499999999999999E-2</v>
      </c>
    </row>
    <row r="57" spans="2:22" x14ac:dyDescent="0.55000000000000004">
      <c r="B57" s="4" t="s">
        <v>19</v>
      </c>
      <c r="D57" s="31">
        <v>0</v>
      </c>
      <c r="F57" s="31">
        <v>0</v>
      </c>
      <c r="H57" s="31">
        <v>0</v>
      </c>
      <c r="J57" s="31">
        <v>0</v>
      </c>
      <c r="L57" s="57">
        <v>0</v>
      </c>
      <c r="N57" s="31">
        <v>0</v>
      </c>
      <c r="P57" s="31">
        <v>0</v>
      </c>
      <c r="R57" s="31">
        <v>-2060750719</v>
      </c>
      <c r="T57" s="31">
        <v>-2060750719</v>
      </c>
      <c r="V57" s="57">
        <v>-2.3099999999999999E-2</v>
      </c>
    </row>
    <row r="58" spans="2:22" x14ac:dyDescent="0.55000000000000004">
      <c r="B58" s="4" t="s">
        <v>18</v>
      </c>
      <c r="D58" s="31">
        <v>0</v>
      </c>
      <c r="F58" s="31">
        <v>-471517677</v>
      </c>
      <c r="H58" s="31">
        <v>0</v>
      </c>
      <c r="J58" s="31">
        <v>-471517677</v>
      </c>
      <c r="L58" s="57">
        <v>-7.4899999999999994E-2</v>
      </c>
      <c r="N58" s="31">
        <v>0</v>
      </c>
      <c r="P58" s="31">
        <v>-1962118723</v>
      </c>
      <c r="R58" s="31">
        <v>-399797409</v>
      </c>
      <c r="T58" s="31">
        <v>-2361916132</v>
      </c>
      <c r="V58" s="57">
        <v>-2.64E-2</v>
      </c>
    </row>
    <row r="59" spans="2:22" x14ac:dyDescent="0.55000000000000004">
      <c r="B59" s="4" t="s">
        <v>87</v>
      </c>
      <c r="D59" s="31">
        <v>0</v>
      </c>
      <c r="F59" s="31">
        <v>0</v>
      </c>
      <c r="H59" s="31">
        <v>0</v>
      </c>
      <c r="J59" s="31">
        <v>0</v>
      </c>
      <c r="L59" s="57">
        <v>0</v>
      </c>
      <c r="N59" s="31">
        <v>45495000</v>
      </c>
      <c r="P59" s="31">
        <v>0</v>
      </c>
      <c r="R59" s="31">
        <v>-2911208160</v>
      </c>
      <c r="T59" s="31">
        <v>-2865713160</v>
      </c>
      <c r="V59" s="57">
        <v>-3.2099999999999997E-2</v>
      </c>
    </row>
    <row r="60" spans="2:22" x14ac:dyDescent="0.55000000000000004">
      <c r="B60" s="4" t="s">
        <v>120</v>
      </c>
      <c r="D60" s="31">
        <v>0</v>
      </c>
      <c r="F60" s="31">
        <v>0</v>
      </c>
      <c r="H60" s="31">
        <v>0</v>
      </c>
      <c r="J60" s="31">
        <v>0</v>
      </c>
      <c r="L60" s="57">
        <v>0</v>
      </c>
      <c r="N60" s="31">
        <v>0</v>
      </c>
      <c r="P60" s="31">
        <v>0</v>
      </c>
      <c r="R60" s="31">
        <v>-3737627900</v>
      </c>
      <c r="T60" s="31">
        <v>-3737627900</v>
      </c>
      <c r="V60" s="57">
        <v>-4.1799999999999997E-2</v>
      </c>
    </row>
    <row r="61" spans="2:22" x14ac:dyDescent="0.55000000000000004">
      <c r="B61" s="4" t="s">
        <v>26</v>
      </c>
      <c r="D61" s="31">
        <v>0</v>
      </c>
      <c r="F61" s="31">
        <v>-552942300</v>
      </c>
      <c r="H61" s="31">
        <v>0</v>
      </c>
      <c r="J61" s="31">
        <v>-552942300</v>
      </c>
      <c r="L61" s="57">
        <v>-8.7800000000000003E-2</v>
      </c>
      <c r="N61" s="31">
        <v>0</v>
      </c>
      <c r="P61" s="31">
        <v>-5048260062</v>
      </c>
      <c r="R61" s="31">
        <v>0</v>
      </c>
      <c r="T61" s="31">
        <v>-5048260062</v>
      </c>
      <c r="V61" s="57">
        <v>-5.6500000000000002E-2</v>
      </c>
    </row>
    <row r="62" spans="2:22" x14ac:dyDescent="0.55000000000000004">
      <c r="D62" s="31"/>
      <c r="F62" s="31"/>
      <c r="H62" s="31"/>
      <c r="J62" s="31"/>
      <c r="L62" s="57"/>
      <c r="N62" s="31"/>
      <c r="P62" s="31"/>
      <c r="R62" s="31"/>
      <c r="T62" s="31"/>
      <c r="V62" s="57"/>
    </row>
    <row r="63" spans="2:22" ht="21.75" thickBot="1" x14ac:dyDescent="0.6">
      <c r="B63" s="54" t="s">
        <v>138</v>
      </c>
      <c r="D63" s="56">
        <f>SUM(D10:D61)</f>
        <v>0</v>
      </c>
      <c r="F63" s="56">
        <f>SUM(F10:F61)</f>
        <v>78086738</v>
      </c>
      <c r="H63" s="56">
        <f>SUM(H10:H61)</f>
        <v>2772650507</v>
      </c>
      <c r="J63" s="56">
        <f>SUM(J10:J61)</f>
        <v>2850737245</v>
      </c>
      <c r="L63" s="58">
        <f>SUM(L10:L61)</f>
        <v>0.45310000000000006</v>
      </c>
      <c r="N63" s="56">
        <f>SUM(N10:N61)</f>
        <v>5711267152</v>
      </c>
      <c r="P63" s="56">
        <f>SUM(P10:P61)</f>
        <v>-9537054239</v>
      </c>
      <c r="R63" s="56">
        <f>SUM(R10:R61)</f>
        <v>22382069349</v>
      </c>
      <c r="T63" s="56">
        <f>SUM(T10:T61)</f>
        <v>18556282262</v>
      </c>
      <c r="V63" s="58">
        <f>SUM(V10:V61)</f>
        <v>0.20759999999999995</v>
      </c>
    </row>
    <row r="64" spans="2:22" ht="21.75" thickTop="1" x14ac:dyDescent="0.55000000000000004"/>
    <row r="65" spans="12:12" ht="30" x14ac:dyDescent="0.75">
      <c r="L65" s="73">
        <v>10</v>
      </c>
    </row>
  </sheetData>
  <sortState xmlns:xlrd2="http://schemas.microsoft.com/office/spreadsheetml/2017/richdata2" ref="B10:V61">
    <sortCondition descending="1" ref="T10:T61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.75" bottom="0.75" header="0.3" footer="0.3"/>
  <pageSetup paperSize="9" scale="4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8"/>
  <sheetViews>
    <sheetView rightToLeft="1" topLeftCell="A4" zoomScale="85" zoomScaleNormal="85" workbookViewId="0">
      <selection activeCell="R26" sqref="R26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1.28515625" style="2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7" t="s">
        <v>202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2:28" ht="30" x14ac:dyDescent="0.55000000000000004">
      <c r="B3" s="107" t="s">
        <v>63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2:28" ht="30" x14ac:dyDescent="0.55000000000000004">
      <c r="B4" s="107" t="s">
        <v>268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</row>
    <row r="6" spans="2:28" ht="30" x14ac:dyDescent="0.55000000000000004">
      <c r="B6" s="14" t="s">
        <v>196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8" customFormat="1" ht="24" x14ac:dyDescent="0.6">
      <c r="B7" s="145" t="s">
        <v>1</v>
      </c>
      <c r="D7" s="142" t="s">
        <v>73</v>
      </c>
      <c r="E7" s="142" t="s">
        <v>73</v>
      </c>
      <c r="F7" s="142" t="s">
        <v>73</v>
      </c>
      <c r="G7" s="142" t="s">
        <v>73</v>
      </c>
      <c r="H7" s="142" t="s">
        <v>73</v>
      </c>
      <c r="J7" s="142" t="s">
        <v>65</v>
      </c>
      <c r="K7" s="142" t="s">
        <v>65</v>
      </c>
      <c r="L7" s="142" t="s">
        <v>65</v>
      </c>
      <c r="M7" s="142" t="s">
        <v>65</v>
      </c>
      <c r="N7" s="142" t="s">
        <v>65</v>
      </c>
      <c r="P7" s="142" t="s">
        <v>66</v>
      </c>
      <c r="Q7" s="142" t="s">
        <v>66</v>
      </c>
      <c r="R7" s="142" t="s">
        <v>66</v>
      </c>
      <c r="S7" s="142" t="s">
        <v>66</v>
      </c>
      <c r="T7" s="142" t="s">
        <v>66</v>
      </c>
    </row>
    <row r="8" spans="2:28" s="48" customFormat="1" ht="56.25" customHeight="1" x14ac:dyDescent="0.6">
      <c r="B8" s="145" t="s">
        <v>1</v>
      </c>
      <c r="D8" s="144" t="s">
        <v>74</v>
      </c>
      <c r="E8" s="74"/>
      <c r="F8" s="144" t="s">
        <v>75</v>
      </c>
      <c r="G8" s="74"/>
      <c r="H8" s="144" t="s">
        <v>76</v>
      </c>
      <c r="J8" s="144" t="s">
        <v>77</v>
      </c>
      <c r="K8" s="74"/>
      <c r="L8" s="144" t="s">
        <v>70</v>
      </c>
      <c r="M8" s="74"/>
      <c r="N8" s="144" t="s">
        <v>78</v>
      </c>
      <c r="P8" s="144" t="s">
        <v>77</v>
      </c>
      <c r="Q8" s="74"/>
      <c r="R8" s="144" t="s">
        <v>70</v>
      </c>
      <c r="S8" s="74"/>
      <c r="T8" s="144" t="s">
        <v>78</v>
      </c>
    </row>
    <row r="9" spans="2:28" s="4" customFormat="1" x14ac:dyDescent="0.55000000000000004">
      <c r="B9" s="53" t="s">
        <v>100</v>
      </c>
      <c r="D9" s="53" t="s">
        <v>101</v>
      </c>
      <c r="F9" s="61">
        <v>175000</v>
      </c>
      <c r="H9" s="61">
        <v>10000</v>
      </c>
      <c r="J9" s="61">
        <v>0</v>
      </c>
      <c r="L9" s="61">
        <v>0</v>
      </c>
      <c r="N9" s="61">
        <v>0</v>
      </c>
      <c r="P9" s="61">
        <v>1750000000</v>
      </c>
      <c r="R9" s="61">
        <v>0</v>
      </c>
      <c r="T9" s="61">
        <v>1750000000</v>
      </c>
    </row>
    <row r="10" spans="2:28" s="4" customFormat="1" x14ac:dyDescent="0.55000000000000004">
      <c r="B10" s="4" t="s">
        <v>14</v>
      </c>
      <c r="D10" s="4" t="s">
        <v>97</v>
      </c>
      <c r="F10" s="31">
        <v>75000</v>
      </c>
      <c r="H10" s="31">
        <v>10000</v>
      </c>
      <c r="J10" s="31">
        <v>0</v>
      </c>
      <c r="L10" s="31">
        <v>0</v>
      </c>
      <c r="N10" s="31">
        <v>0</v>
      </c>
      <c r="P10" s="31">
        <v>750000000</v>
      </c>
      <c r="R10" s="31">
        <v>0</v>
      </c>
      <c r="T10" s="31">
        <v>750000000</v>
      </c>
    </row>
    <row r="11" spans="2:28" s="4" customFormat="1" x14ac:dyDescent="0.55000000000000004">
      <c r="B11" s="4" t="s">
        <v>81</v>
      </c>
      <c r="D11" s="4" t="s">
        <v>82</v>
      </c>
      <c r="F11" s="31">
        <v>250000</v>
      </c>
      <c r="H11" s="31">
        <v>3000</v>
      </c>
      <c r="J11" s="31">
        <v>0</v>
      </c>
      <c r="L11" s="31">
        <v>0</v>
      </c>
      <c r="N11" s="31">
        <v>0</v>
      </c>
      <c r="P11" s="31">
        <v>750000000</v>
      </c>
      <c r="R11" s="31">
        <v>513347</v>
      </c>
      <c r="T11" s="31">
        <v>749486653</v>
      </c>
    </row>
    <row r="12" spans="2:28" s="4" customFormat="1" x14ac:dyDescent="0.55000000000000004">
      <c r="B12" s="4" t="s">
        <v>85</v>
      </c>
      <c r="D12" s="4" t="s">
        <v>86</v>
      </c>
      <c r="F12" s="31">
        <v>129000</v>
      </c>
      <c r="H12" s="31">
        <v>4650</v>
      </c>
      <c r="J12" s="31">
        <v>0</v>
      </c>
      <c r="L12" s="31">
        <v>0</v>
      </c>
      <c r="N12" s="31">
        <v>0</v>
      </c>
      <c r="P12" s="31">
        <v>599850000</v>
      </c>
      <c r="R12" s="31">
        <v>0</v>
      </c>
      <c r="T12" s="31">
        <v>599850000</v>
      </c>
    </row>
    <row r="13" spans="2:28" s="4" customFormat="1" x14ac:dyDescent="0.55000000000000004">
      <c r="B13" s="4" t="s">
        <v>13</v>
      </c>
      <c r="D13" s="4" t="s">
        <v>96</v>
      </c>
      <c r="F13" s="31">
        <v>110000</v>
      </c>
      <c r="H13" s="31">
        <v>3850</v>
      </c>
      <c r="J13" s="31">
        <v>0</v>
      </c>
      <c r="L13" s="31">
        <v>0</v>
      </c>
      <c r="N13" s="31">
        <v>0</v>
      </c>
      <c r="P13" s="31">
        <v>423500000</v>
      </c>
      <c r="R13" s="31">
        <v>0</v>
      </c>
      <c r="T13" s="31">
        <v>423500000</v>
      </c>
    </row>
    <row r="14" spans="2:28" s="4" customFormat="1" x14ac:dyDescent="0.55000000000000004">
      <c r="B14" s="4" t="s">
        <v>114</v>
      </c>
      <c r="D14" s="4" t="s">
        <v>254</v>
      </c>
      <c r="F14" s="31">
        <v>500000</v>
      </c>
      <c r="H14" s="31">
        <v>600</v>
      </c>
      <c r="J14" s="31">
        <v>0</v>
      </c>
      <c r="L14" s="31">
        <v>0</v>
      </c>
      <c r="N14" s="31">
        <v>0</v>
      </c>
      <c r="P14" s="31">
        <v>300000000</v>
      </c>
      <c r="R14" s="31">
        <v>0</v>
      </c>
      <c r="T14" s="31">
        <v>300000000</v>
      </c>
    </row>
    <row r="15" spans="2:28" s="4" customFormat="1" x14ac:dyDescent="0.55000000000000004">
      <c r="B15" s="44" t="s">
        <v>25</v>
      </c>
      <c r="D15" s="44" t="s">
        <v>90</v>
      </c>
      <c r="F15" s="63">
        <v>557279</v>
      </c>
      <c r="H15" s="63">
        <v>400</v>
      </c>
      <c r="J15" s="63">
        <v>0</v>
      </c>
      <c r="L15" s="63">
        <v>0</v>
      </c>
      <c r="N15" s="63">
        <v>0</v>
      </c>
      <c r="P15" s="63">
        <v>222911600</v>
      </c>
      <c r="R15" s="63">
        <v>0</v>
      </c>
      <c r="T15" s="63">
        <v>222911600</v>
      </c>
    </row>
    <row r="16" spans="2:28" s="4" customFormat="1" x14ac:dyDescent="0.55000000000000004">
      <c r="B16" s="44" t="s">
        <v>15</v>
      </c>
      <c r="D16" s="44" t="s">
        <v>89</v>
      </c>
      <c r="F16" s="63">
        <v>470000</v>
      </c>
      <c r="H16" s="63">
        <v>500</v>
      </c>
      <c r="J16" s="63">
        <v>0</v>
      </c>
      <c r="L16" s="63">
        <v>0</v>
      </c>
      <c r="N16" s="63">
        <v>0</v>
      </c>
      <c r="P16" s="63">
        <v>235000000</v>
      </c>
      <c r="R16" s="63">
        <v>17848101</v>
      </c>
      <c r="T16" s="63">
        <v>217151899</v>
      </c>
    </row>
    <row r="17" spans="2:20" s="4" customFormat="1" x14ac:dyDescent="0.55000000000000004">
      <c r="B17" s="44" t="s">
        <v>79</v>
      </c>
      <c r="D17" s="44" t="s">
        <v>80</v>
      </c>
      <c r="F17" s="63">
        <v>47000</v>
      </c>
      <c r="H17" s="63">
        <v>4500</v>
      </c>
      <c r="J17" s="63">
        <v>0</v>
      </c>
      <c r="L17" s="63">
        <v>0</v>
      </c>
      <c r="N17" s="63">
        <v>0</v>
      </c>
      <c r="P17" s="63">
        <v>211500000</v>
      </c>
      <c r="R17" s="63">
        <v>0</v>
      </c>
      <c r="T17" s="63">
        <v>211500000</v>
      </c>
    </row>
    <row r="18" spans="2:20" s="4" customFormat="1" x14ac:dyDescent="0.55000000000000004">
      <c r="B18" s="44" t="s">
        <v>91</v>
      </c>
      <c r="D18" s="44" t="s">
        <v>92</v>
      </c>
      <c r="F18" s="63">
        <v>205000</v>
      </c>
      <c r="H18" s="63">
        <v>800</v>
      </c>
      <c r="J18" s="63">
        <v>0</v>
      </c>
      <c r="L18" s="63">
        <v>0</v>
      </c>
      <c r="N18" s="63">
        <v>0</v>
      </c>
      <c r="P18" s="63">
        <v>164000000</v>
      </c>
      <c r="R18" s="63">
        <v>0</v>
      </c>
      <c r="T18" s="63">
        <v>164000000</v>
      </c>
    </row>
    <row r="19" spans="2:20" s="4" customFormat="1" ht="42" x14ac:dyDescent="0.55000000000000004">
      <c r="B19" s="4" t="s">
        <v>98</v>
      </c>
      <c r="D19" s="4" t="s">
        <v>99</v>
      </c>
      <c r="F19" s="31">
        <v>175000</v>
      </c>
      <c r="H19" s="31">
        <v>630</v>
      </c>
      <c r="J19" s="31">
        <v>0</v>
      </c>
      <c r="L19" s="31">
        <v>0</v>
      </c>
      <c r="N19" s="31">
        <v>0</v>
      </c>
      <c r="P19" s="31">
        <v>110250000</v>
      </c>
      <c r="R19" s="31">
        <v>0</v>
      </c>
      <c r="T19" s="31">
        <v>110250000</v>
      </c>
    </row>
    <row r="20" spans="2:20" s="4" customFormat="1" x14ac:dyDescent="0.55000000000000004">
      <c r="B20" s="4" t="s">
        <v>17</v>
      </c>
      <c r="D20" s="4" t="s">
        <v>84</v>
      </c>
      <c r="F20" s="31">
        <v>171000</v>
      </c>
      <c r="H20" s="31">
        <v>600</v>
      </c>
      <c r="J20" s="31">
        <v>0</v>
      </c>
      <c r="L20" s="31">
        <v>0</v>
      </c>
      <c r="N20" s="31">
        <v>0</v>
      </c>
      <c r="P20" s="31">
        <v>102600000</v>
      </c>
      <c r="R20" s="31">
        <v>0</v>
      </c>
      <c r="T20" s="31">
        <v>102600000</v>
      </c>
    </row>
    <row r="21" spans="2:20" s="4" customFormat="1" x14ac:dyDescent="0.55000000000000004">
      <c r="B21" s="4" t="s">
        <v>94</v>
      </c>
      <c r="D21" s="4" t="s">
        <v>95</v>
      </c>
      <c r="F21" s="31">
        <v>825000</v>
      </c>
      <c r="H21" s="31">
        <v>66</v>
      </c>
      <c r="J21" s="31">
        <v>0</v>
      </c>
      <c r="L21" s="31">
        <v>0</v>
      </c>
      <c r="N21" s="31">
        <v>0</v>
      </c>
      <c r="P21" s="31">
        <v>54450000</v>
      </c>
      <c r="R21" s="31">
        <v>0</v>
      </c>
      <c r="T21" s="31">
        <v>54450000</v>
      </c>
    </row>
    <row r="22" spans="2:20" s="4" customFormat="1" x14ac:dyDescent="0.55000000000000004">
      <c r="B22" s="4" t="s">
        <v>87</v>
      </c>
      <c r="D22" s="4" t="s">
        <v>88</v>
      </c>
      <c r="F22" s="31">
        <v>337000</v>
      </c>
      <c r="H22" s="31">
        <v>135</v>
      </c>
      <c r="J22" s="31">
        <v>0</v>
      </c>
      <c r="L22" s="31">
        <v>0</v>
      </c>
      <c r="N22" s="31">
        <v>0</v>
      </c>
      <c r="P22" s="31">
        <v>45495000</v>
      </c>
      <c r="R22" s="31">
        <v>0</v>
      </c>
      <c r="T22" s="31">
        <v>45495000</v>
      </c>
    </row>
    <row r="23" spans="2:20" s="4" customFormat="1" x14ac:dyDescent="0.55000000000000004">
      <c r="B23" s="4" t="s">
        <v>122</v>
      </c>
      <c r="D23" s="4" t="s">
        <v>95</v>
      </c>
      <c r="F23" s="31">
        <v>902000</v>
      </c>
      <c r="H23" s="31">
        <v>11</v>
      </c>
      <c r="J23" s="31">
        <v>0</v>
      </c>
      <c r="L23" s="31">
        <v>0</v>
      </c>
      <c r="N23" s="31">
        <v>0</v>
      </c>
      <c r="P23" s="31">
        <v>9922000</v>
      </c>
      <c r="R23" s="31">
        <v>0</v>
      </c>
      <c r="T23" s="31">
        <v>9922000</v>
      </c>
    </row>
    <row r="24" spans="2:20" s="4" customFormat="1" x14ac:dyDescent="0.55000000000000004">
      <c r="B24" s="4" t="s">
        <v>109</v>
      </c>
      <c r="D24" s="4" t="s">
        <v>253</v>
      </c>
      <c r="F24" s="31">
        <v>1000</v>
      </c>
      <c r="H24" s="31">
        <v>150</v>
      </c>
      <c r="J24" s="31">
        <v>0</v>
      </c>
      <c r="L24" s="31">
        <v>0</v>
      </c>
      <c r="N24" s="31">
        <v>0</v>
      </c>
      <c r="P24" s="31">
        <v>150000</v>
      </c>
      <c r="R24" s="31">
        <v>0</v>
      </c>
      <c r="T24" s="31">
        <v>150000</v>
      </c>
    </row>
    <row r="25" spans="2:20" s="4" customFormat="1" x14ac:dyDescent="0.55000000000000004"/>
    <row r="26" spans="2:20" ht="21.75" thickBot="1" x14ac:dyDescent="0.6">
      <c r="B26" s="143" t="s">
        <v>138</v>
      </c>
      <c r="C26" s="143"/>
      <c r="D26" s="143"/>
      <c r="E26" s="143"/>
      <c r="F26" s="143"/>
      <c r="G26" s="143"/>
      <c r="H26" s="143"/>
      <c r="J26" s="10">
        <f>SUM(J9:J24)</f>
        <v>0</v>
      </c>
      <c r="L26" s="10">
        <f>SUM(L9:L24)</f>
        <v>0</v>
      </c>
      <c r="N26" s="10">
        <f>SUM(N9:N24)</f>
        <v>0</v>
      </c>
      <c r="P26" s="10">
        <f>SUM(P9:P24)</f>
        <v>5729628600</v>
      </c>
      <c r="R26" s="10">
        <f>SUM(R9:R24)</f>
        <v>18361448</v>
      </c>
      <c r="T26" s="10">
        <f>SUM(T9:T24)</f>
        <v>5711267152</v>
      </c>
    </row>
    <row r="27" spans="2:20" ht="21.75" thickTop="1" x14ac:dyDescent="0.55000000000000004"/>
    <row r="28" spans="2:20" ht="30" x14ac:dyDescent="0.75">
      <c r="J28" s="67">
        <v>11</v>
      </c>
    </row>
  </sheetData>
  <sortState xmlns:xlrd2="http://schemas.microsoft.com/office/spreadsheetml/2017/richdata2" ref="B9:T24">
    <sortCondition descending="1" ref="T9:T24"/>
  </sortState>
  <mergeCells count="17">
    <mergeCell ref="H8"/>
    <mergeCell ref="D7:H7"/>
    <mergeCell ref="B2:T2"/>
    <mergeCell ref="B3:T3"/>
    <mergeCell ref="B4:T4"/>
    <mergeCell ref="B26:H26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5"/>
  <sheetViews>
    <sheetView rightToLeft="1" topLeftCell="A19" workbookViewId="0">
      <selection activeCell="P33" sqref="P33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09" t="s">
        <v>202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2:28" ht="30" x14ac:dyDescent="0.55000000000000004">
      <c r="B3" s="109" t="s">
        <v>63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2:28" ht="30" x14ac:dyDescent="0.55000000000000004">
      <c r="B4" s="109" t="s">
        <v>268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2:28" ht="61.5" customHeight="1" x14ac:dyDescent="0.55000000000000004"/>
    <row r="6" spans="2:28" s="2" customFormat="1" ht="30" x14ac:dyDescent="0.55000000000000004">
      <c r="B6" s="14" t="s">
        <v>197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08" t="s">
        <v>1</v>
      </c>
      <c r="D8" s="109" t="s">
        <v>65</v>
      </c>
      <c r="E8" s="109" t="s">
        <v>65</v>
      </c>
      <c r="F8" s="109" t="s">
        <v>65</v>
      </c>
      <c r="G8" s="109" t="s">
        <v>65</v>
      </c>
      <c r="H8" s="109" t="s">
        <v>65</v>
      </c>
      <c r="I8" s="109" t="s">
        <v>65</v>
      </c>
      <c r="J8" s="109" t="s">
        <v>65</v>
      </c>
      <c r="L8" s="109" t="s">
        <v>66</v>
      </c>
      <c r="M8" s="109" t="s">
        <v>66</v>
      </c>
      <c r="N8" s="109" t="s">
        <v>66</v>
      </c>
      <c r="O8" s="109" t="s">
        <v>66</v>
      </c>
      <c r="P8" s="109" t="s">
        <v>66</v>
      </c>
      <c r="Q8" s="109" t="s">
        <v>66</v>
      </c>
      <c r="R8" s="109" t="s">
        <v>66</v>
      </c>
    </row>
    <row r="9" spans="2:28" ht="57" customHeight="1" x14ac:dyDescent="0.65">
      <c r="B9" s="108" t="s">
        <v>1</v>
      </c>
      <c r="D9" s="112" t="s">
        <v>5</v>
      </c>
      <c r="E9" s="62"/>
      <c r="F9" s="112" t="s">
        <v>102</v>
      </c>
      <c r="G9" s="62"/>
      <c r="H9" s="112" t="s">
        <v>103</v>
      </c>
      <c r="I9" s="62"/>
      <c r="J9" s="112" t="s">
        <v>104</v>
      </c>
      <c r="K9" s="47"/>
      <c r="L9" s="112" t="s">
        <v>5</v>
      </c>
      <c r="M9" s="62"/>
      <c r="N9" s="112" t="s">
        <v>102</v>
      </c>
      <c r="O9" s="62"/>
      <c r="P9" s="112" t="s">
        <v>103</v>
      </c>
      <c r="Q9" s="62"/>
      <c r="R9" s="112" t="s">
        <v>104</v>
      </c>
    </row>
    <row r="10" spans="2:28" ht="21.75" customHeight="1" x14ac:dyDescent="0.55000000000000004">
      <c r="B10" s="53" t="s">
        <v>23</v>
      </c>
      <c r="D10" s="61">
        <v>495736</v>
      </c>
      <c r="F10" s="61">
        <v>13995132930</v>
      </c>
      <c r="H10" s="61">
        <v>14512558620</v>
      </c>
      <c r="J10" s="61">
        <v>-517425689</v>
      </c>
      <c r="L10" s="61">
        <v>495736</v>
      </c>
      <c r="N10" s="61">
        <v>13995132930</v>
      </c>
      <c r="P10" s="61">
        <v>12128775363</v>
      </c>
      <c r="R10" s="61">
        <v>1866357567</v>
      </c>
    </row>
    <row r="11" spans="2:28" ht="21.75" customHeight="1" x14ac:dyDescent="0.55000000000000004">
      <c r="B11" s="4" t="s">
        <v>159</v>
      </c>
      <c r="D11" s="31">
        <v>45087</v>
      </c>
      <c r="F11" s="31">
        <v>26634825512</v>
      </c>
      <c r="H11" s="31">
        <v>25759845461</v>
      </c>
      <c r="J11" s="31">
        <v>874980051</v>
      </c>
      <c r="L11" s="31">
        <v>45087</v>
      </c>
      <c r="N11" s="31">
        <v>26634825512</v>
      </c>
      <c r="P11" s="31">
        <v>24992911334</v>
      </c>
      <c r="R11" s="31">
        <v>1641914178</v>
      </c>
    </row>
    <row r="12" spans="2:28" ht="21.75" customHeight="1" x14ac:dyDescent="0.55000000000000004">
      <c r="B12" s="4" t="s">
        <v>162</v>
      </c>
      <c r="D12" s="31">
        <v>35510</v>
      </c>
      <c r="F12" s="31">
        <v>20254073083</v>
      </c>
      <c r="H12" s="31">
        <v>19543291736</v>
      </c>
      <c r="J12" s="31">
        <v>710781347</v>
      </c>
      <c r="L12" s="31">
        <v>35510</v>
      </c>
      <c r="N12" s="31">
        <v>20254073083</v>
      </c>
      <c r="P12" s="31">
        <v>18974143970</v>
      </c>
      <c r="R12" s="31">
        <v>1279929113</v>
      </c>
    </row>
    <row r="13" spans="2:28" ht="21.75" customHeight="1" x14ac:dyDescent="0.55000000000000004">
      <c r="B13" s="4" t="s">
        <v>155</v>
      </c>
      <c r="D13" s="31">
        <v>23618</v>
      </c>
      <c r="F13" s="31">
        <v>13230294614</v>
      </c>
      <c r="H13" s="31">
        <v>12782106223</v>
      </c>
      <c r="J13" s="31">
        <v>448188391</v>
      </c>
      <c r="L13" s="31">
        <v>23618</v>
      </c>
      <c r="N13" s="31">
        <v>13230294614</v>
      </c>
      <c r="P13" s="31">
        <v>12337859375</v>
      </c>
      <c r="R13" s="31">
        <v>892435239</v>
      </c>
    </row>
    <row r="14" spans="2:28" ht="21.75" customHeight="1" x14ac:dyDescent="0.55000000000000004">
      <c r="B14" s="4" t="s">
        <v>164</v>
      </c>
      <c r="D14" s="31">
        <v>17010</v>
      </c>
      <c r="F14" s="31">
        <v>9419961222</v>
      </c>
      <c r="H14" s="31">
        <v>9094788970</v>
      </c>
      <c r="J14" s="31">
        <v>325172252</v>
      </c>
      <c r="L14" s="31">
        <v>17010</v>
      </c>
      <c r="N14" s="31">
        <v>9419961222</v>
      </c>
      <c r="P14" s="31">
        <v>8733243361</v>
      </c>
      <c r="R14" s="31">
        <v>686717861</v>
      </c>
    </row>
    <row r="15" spans="2:28" ht="21.75" customHeight="1" x14ac:dyDescent="0.55000000000000004">
      <c r="B15" s="4" t="s">
        <v>270</v>
      </c>
      <c r="D15" s="31">
        <v>168973</v>
      </c>
      <c r="F15" s="31">
        <v>11648553798</v>
      </c>
      <c r="H15" s="31">
        <v>11159274292</v>
      </c>
      <c r="J15" s="31">
        <v>489279506</v>
      </c>
      <c r="L15" s="31">
        <v>168973</v>
      </c>
      <c r="N15" s="31">
        <v>11648553798</v>
      </c>
      <c r="P15" s="31">
        <v>11159274292</v>
      </c>
      <c r="R15" s="31">
        <v>489279506</v>
      </c>
    </row>
    <row r="16" spans="2:28" ht="21.75" customHeight="1" x14ac:dyDescent="0.55000000000000004">
      <c r="B16" s="4" t="s">
        <v>157</v>
      </c>
      <c r="D16" s="31">
        <v>9991</v>
      </c>
      <c r="F16" s="31">
        <v>6032171640</v>
      </c>
      <c r="H16" s="31">
        <v>5833486668</v>
      </c>
      <c r="J16" s="31">
        <v>198684972</v>
      </c>
      <c r="L16" s="31">
        <v>9991</v>
      </c>
      <c r="N16" s="31">
        <v>6032171640</v>
      </c>
      <c r="P16" s="31">
        <v>5598143726</v>
      </c>
      <c r="R16" s="31">
        <v>434027914</v>
      </c>
    </row>
    <row r="17" spans="2:18" ht="21.75" customHeight="1" x14ac:dyDescent="0.55000000000000004">
      <c r="B17" s="4" t="s">
        <v>21</v>
      </c>
      <c r="D17" s="31">
        <v>459000</v>
      </c>
      <c r="F17" s="31">
        <v>6333013026</v>
      </c>
      <c r="H17" s="31">
        <v>6173318893</v>
      </c>
      <c r="J17" s="31">
        <v>159694133</v>
      </c>
      <c r="L17" s="31">
        <v>459000</v>
      </c>
      <c r="N17" s="31">
        <v>6333013026</v>
      </c>
      <c r="P17" s="31">
        <v>5949090705</v>
      </c>
      <c r="R17" s="31">
        <v>383922321</v>
      </c>
    </row>
    <row r="18" spans="2:18" ht="21.75" customHeight="1" x14ac:dyDescent="0.55000000000000004">
      <c r="B18" s="4" t="s">
        <v>207</v>
      </c>
      <c r="D18" s="31">
        <v>9650</v>
      </c>
      <c r="F18" s="31">
        <v>5324290797</v>
      </c>
      <c r="H18" s="31">
        <v>5122931800</v>
      </c>
      <c r="J18" s="31">
        <v>201358997</v>
      </c>
      <c r="L18" s="31">
        <v>9650</v>
      </c>
      <c r="N18" s="31">
        <v>5324290797</v>
      </c>
      <c r="P18" s="31">
        <v>5004431887</v>
      </c>
      <c r="R18" s="31">
        <v>319858910</v>
      </c>
    </row>
    <row r="19" spans="2:18" ht="21.75" customHeight="1" x14ac:dyDescent="0.55000000000000004">
      <c r="B19" s="4" t="s">
        <v>17</v>
      </c>
      <c r="D19" s="31">
        <v>20612</v>
      </c>
      <c r="F19" s="31">
        <v>223948689</v>
      </c>
      <c r="H19" s="31">
        <v>180716142</v>
      </c>
      <c r="J19" s="31">
        <v>43232547</v>
      </c>
      <c r="L19" s="31">
        <v>20612</v>
      </c>
      <c r="N19" s="31">
        <v>223948689</v>
      </c>
      <c r="P19" s="31">
        <v>168715647</v>
      </c>
      <c r="R19" s="31">
        <v>55233042</v>
      </c>
    </row>
    <row r="20" spans="2:18" ht="21.75" customHeight="1" x14ac:dyDescent="0.55000000000000004">
      <c r="B20" s="44" t="s">
        <v>112</v>
      </c>
      <c r="D20" s="63">
        <v>43000</v>
      </c>
      <c r="F20" s="63">
        <v>1256678010</v>
      </c>
      <c r="H20" s="63">
        <v>1205093232</v>
      </c>
      <c r="J20" s="63">
        <v>51584778</v>
      </c>
      <c r="L20" s="63">
        <v>43000</v>
      </c>
      <c r="N20" s="63">
        <v>1256678010</v>
      </c>
      <c r="P20" s="63">
        <v>1205093232</v>
      </c>
      <c r="R20" s="63">
        <v>51584778</v>
      </c>
    </row>
    <row r="21" spans="2:18" ht="21.75" customHeight="1" x14ac:dyDescent="0.55000000000000004">
      <c r="B21" s="4" t="s">
        <v>15</v>
      </c>
      <c r="D21" s="31">
        <v>0</v>
      </c>
      <c r="F21" s="31">
        <v>0</v>
      </c>
      <c r="H21" s="31">
        <v>277783702</v>
      </c>
      <c r="J21" s="31">
        <v>-277783702</v>
      </c>
      <c r="L21" s="31">
        <v>0</v>
      </c>
      <c r="N21" s="31">
        <v>0</v>
      </c>
      <c r="P21" s="31">
        <v>0</v>
      </c>
      <c r="R21" s="31">
        <v>0</v>
      </c>
    </row>
    <row r="22" spans="2:18" ht="21.75" customHeight="1" x14ac:dyDescent="0.55000000000000004">
      <c r="B22" s="44" t="s">
        <v>166</v>
      </c>
      <c r="D22" s="63">
        <v>0</v>
      </c>
      <c r="F22" s="63">
        <v>0</v>
      </c>
      <c r="H22" s="63">
        <v>289308923</v>
      </c>
      <c r="J22" s="63">
        <v>-289308923</v>
      </c>
      <c r="L22" s="63">
        <v>0</v>
      </c>
      <c r="N22" s="63">
        <v>0</v>
      </c>
      <c r="P22" s="63">
        <v>0</v>
      </c>
      <c r="R22" s="63">
        <v>0</v>
      </c>
    </row>
    <row r="23" spans="2:18" ht="21.75" customHeight="1" x14ac:dyDescent="0.55000000000000004">
      <c r="B23" s="4" t="s">
        <v>108</v>
      </c>
      <c r="D23" s="31">
        <v>176500</v>
      </c>
      <c r="F23" s="31">
        <v>5891605123</v>
      </c>
      <c r="H23" s="31">
        <v>5940731074</v>
      </c>
      <c r="J23" s="31">
        <v>-49125950</v>
      </c>
      <c r="L23" s="31">
        <v>176500</v>
      </c>
      <c r="N23" s="31">
        <v>5891605123</v>
      </c>
      <c r="P23" s="31">
        <v>5963357900</v>
      </c>
      <c r="R23" s="31">
        <v>-71752776</v>
      </c>
    </row>
    <row r="24" spans="2:18" ht="21.75" customHeight="1" x14ac:dyDescent="0.55000000000000004">
      <c r="B24" s="4" t="s">
        <v>20</v>
      </c>
      <c r="D24" s="31">
        <v>366000</v>
      </c>
      <c r="F24" s="31">
        <v>9335680218</v>
      </c>
      <c r="H24" s="31">
        <v>8622588510</v>
      </c>
      <c r="J24" s="31">
        <v>713091708</v>
      </c>
      <c r="L24" s="31">
        <v>366000</v>
      </c>
      <c r="N24" s="31">
        <v>9335680218</v>
      </c>
      <c r="P24" s="31">
        <v>9996193931</v>
      </c>
      <c r="R24" s="31">
        <v>-660513713</v>
      </c>
    </row>
    <row r="25" spans="2:18" ht="21.75" customHeight="1" x14ac:dyDescent="0.55000000000000004">
      <c r="B25" s="44" t="s">
        <v>13</v>
      </c>
      <c r="D25" s="63">
        <v>1278000</v>
      </c>
      <c r="F25" s="63">
        <v>8270277309</v>
      </c>
      <c r="H25" s="63">
        <v>8155941678</v>
      </c>
      <c r="J25" s="63">
        <v>114335631</v>
      </c>
      <c r="L25" s="63">
        <v>1278000</v>
      </c>
      <c r="N25" s="63">
        <v>8270277309</v>
      </c>
      <c r="P25" s="63">
        <v>9211304927</v>
      </c>
      <c r="R25" s="63">
        <v>-941027618</v>
      </c>
    </row>
    <row r="26" spans="2:18" ht="21.75" customHeight="1" x14ac:dyDescent="0.55000000000000004">
      <c r="B26" s="4" t="s">
        <v>22</v>
      </c>
      <c r="D26" s="31">
        <v>207000</v>
      </c>
      <c r="F26" s="31">
        <v>3893137182</v>
      </c>
      <c r="H26" s="31">
        <v>4053636495</v>
      </c>
      <c r="J26" s="31">
        <v>-160499313</v>
      </c>
      <c r="L26" s="31">
        <v>207000</v>
      </c>
      <c r="N26" s="31">
        <v>3893137182</v>
      </c>
      <c r="P26" s="31">
        <v>4972610299</v>
      </c>
      <c r="R26" s="31">
        <v>-1079473117</v>
      </c>
    </row>
    <row r="27" spans="2:18" ht="21.75" customHeight="1" x14ac:dyDescent="0.55000000000000004">
      <c r="B27" s="4" t="s">
        <v>267</v>
      </c>
      <c r="D27" s="31">
        <v>1182800</v>
      </c>
      <c r="F27" s="31">
        <v>2788908270</v>
      </c>
      <c r="H27" s="31">
        <v>3221588811</v>
      </c>
      <c r="J27" s="31">
        <v>-432680540</v>
      </c>
      <c r="L27" s="31">
        <v>1182800</v>
      </c>
      <c r="N27" s="31">
        <v>2788908270</v>
      </c>
      <c r="P27" s="31">
        <v>4096036400</v>
      </c>
      <c r="R27" s="31">
        <v>-1307128129</v>
      </c>
    </row>
    <row r="28" spans="2:18" ht="21.75" customHeight="1" x14ac:dyDescent="0.55000000000000004">
      <c r="B28" s="4" t="s">
        <v>25</v>
      </c>
      <c r="D28" s="31">
        <v>1120279</v>
      </c>
      <c r="F28" s="31">
        <v>11681803936</v>
      </c>
      <c r="H28" s="31">
        <v>10712960330</v>
      </c>
      <c r="J28" s="31">
        <v>968843606</v>
      </c>
      <c r="L28" s="31">
        <v>1120279</v>
      </c>
      <c r="N28" s="31">
        <v>11681803936</v>
      </c>
      <c r="P28" s="31">
        <v>12994961252</v>
      </c>
      <c r="R28" s="31">
        <v>-1313157315</v>
      </c>
    </row>
    <row r="29" spans="2:18" ht="21.75" customHeight="1" x14ac:dyDescent="0.55000000000000004">
      <c r="B29" s="4" t="s">
        <v>18</v>
      </c>
      <c r="D29" s="31">
        <v>641000</v>
      </c>
      <c r="F29" s="31">
        <v>7811900973</v>
      </c>
      <c r="H29" s="31">
        <v>8283418650</v>
      </c>
      <c r="J29" s="31">
        <v>-471517677</v>
      </c>
      <c r="L29" s="31">
        <v>641000</v>
      </c>
      <c r="N29" s="31">
        <v>7811900973</v>
      </c>
      <c r="P29" s="31">
        <v>9774019696</v>
      </c>
      <c r="R29" s="31">
        <v>-1962118723</v>
      </c>
    </row>
    <row r="30" spans="2:18" ht="21.75" customHeight="1" x14ac:dyDescent="0.55000000000000004">
      <c r="B30" s="4" t="s">
        <v>170</v>
      </c>
      <c r="D30" s="31">
        <v>108000</v>
      </c>
      <c r="F30" s="31">
        <v>107710473937</v>
      </c>
      <c r="H30" s="31">
        <v>106480696877</v>
      </c>
      <c r="J30" s="31">
        <v>1229777060</v>
      </c>
      <c r="L30" s="31">
        <v>108000</v>
      </c>
      <c r="N30" s="31">
        <v>107710473937</v>
      </c>
      <c r="P30" s="31">
        <v>110679935627</v>
      </c>
      <c r="R30" s="31">
        <v>-2969461689</v>
      </c>
    </row>
    <row r="31" spans="2:18" ht="21.75" customHeight="1" x14ac:dyDescent="0.55000000000000004">
      <c r="B31" s="4" t="s">
        <v>26</v>
      </c>
      <c r="D31" s="31">
        <v>235700</v>
      </c>
      <c r="F31" s="31">
        <v>4671893844</v>
      </c>
      <c r="H31" s="31">
        <v>5224836145</v>
      </c>
      <c r="J31" s="31">
        <v>-552942300</v>
      </c>
      <c r="L31" s="31">
        <v>235700</v>
      </c>
      <c r="N31" s="31">
        <v>4671893844</v>
      </c>
      <c r="P31" s="31">
        <v>9720153907</v>
      </c>
      <c r="R31" s="31">
        <v>-5048260062</v>
      </c>
    </row>
    <row r="32" spans="2:18" ht="21.75" customHeight="1" x14ac:dyDescent="0.55000000000000004">
      <c r="B32" s="44"/>
      <c r="D32" s="63"/>
      <c r="F32" s="63"/>
      <c r="H32" s="63"/>
      <c r="J32" s="63"/>
      <c r="L32" s="63"/>
      <c r="N32" s="63"/>
      <c r="P32" s="63"/>
      <c r="R32" s="63"/>
    </row>
    <row r="33" spans="2:18" ht="21.75" thickBot="1" x14ac:dyDescent="0.6">
      <c r="B33" s="55" t="s">
        <v>138</v>
      </c>
      <c r="D33" s="56">
        <f>SUM(D10:D31)</f>
        <v>6643466</v>
      </c>
      <c r="F33" s="56">
        <f>SUM(F10:F31)</f>
        <v>276408624113</v>
      </c>
      <c r="H33" s="56">
        <f>SUM(H10:H31)</f>
        <v>272630903232</v>
      </c>
      <c r="J33" s="56">
        <f>SUM(J10:J31)</f>
        <v>3777720885</v>
      </c>
      <c r="L33" s="56">
        <f>SUM(L10:L31)</f>
        <v>6643466</v>
      </c>
      <c r="N33" s="56">
        <f>SUM(N10:N31)</f>
        <v>276408624113</v>
      </c>
      <c r="P33" s="56">
        <f>SUM(P10:P31)</f>
        <v>283660256831</v>
      </c>
      <c r="R33" s="56">
        <f>SUM(R10:R31)</f>
        <v>-7251632713</v>
      </c>
    </row>
    <row r="34" spans="2:18" ht="21.75" thickTop="1" x14ac:dyDescent="0.55000000000000004"/>
    <row r="35" spans="2:18" ht="30" x14ac:dyDescent="0.75">
      <c r="J35" s="73">
        <v>12</v>
      </c>
    </row>
  </sheetData>
  <sortState xmlns:xlrd2="http://schemas.microsoft.com/office/spreadsheetml/2017/richdata2" ref="B10:R31">
    <sortCondition descending="1" ref="R10:R3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82"/>
  <sheetViews>
    <sheetView rightToLeft="1" topLeftCell="A65" zoomScaleNormal="100" workbookViewId="0">
      <selection activeCell="D80" sqref="D80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7" t="s">
        <v>202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28" ht="30" x14ac:dyDescent="0.55000000000000004">
      <c r="B3" s="107" t="s">
        <v>63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</row>
    <row r="4" spans="2:28" ht="30" x14ac:dyDescent="0.55000000000000004">
      <c r="B4" s="107" t="s">
        <v>268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</row>
    <row r="6" spans="2:28" ht="30" x14ac:dyDescent="0.55000000000000004">
      <c r="B6" s="14" t="s">
        <v>198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34" t="s">
        <v>1</v>
      </c>
      <c r="D8" s="107" t="s">
        <v>65</v>
      </c>
      <c r="E8" s="107" t="s">
        <v>65</v>
      </c>
      <c r="F8" s="107" t="s">
        <v>65</v>
      </c>
      <c r="G8" s="107" t="s">
        <v>65</v>
      </c>
      <c r="H8" s="107" t="s">
        <v>65</v>
      </c>
      <c r="I8" s="107" t="s">
        <v>65</v>
      </c>
      <c r="J8" s="107" t="s">
        <v>65</v>
      </c>
      <c r="L8" s="107" t="s">
        <v>66</v>
      </c>
      <c r="M8" s="107" t="s">
        <v>66</v>
      </c>
      <c r="N8" s="107" t="s">
        <v>66</v>
      </c>
      <c r="O8" s="107" t="s">
        <v>66</v>
      </c>
      <c r="P8" s="107" t="s">
        <v>66</v>
      </c>
      <c r="Q8" s="107" t="s">
        <v>66</v>
      </c>
      <c r="R8" s="107" t="s">
        <v>66</v>
      </c>
    </row>
    <row r="9" spans="2:28" s="4" customFormat="1" ht="63" customHeight="1" x14ac:dyDescent="0.55000000000000004">
      <c r="B9" s="134" t="s">
        <v>1</v>
      </c>
      <c r="D9" s="110" t="s">
        <v>5</v>
      </c>
      <c r="E9" s="53"/>
      <c r="F9" s="110" t="s">
        <v>102</v>
      </c>
      <c r="G9" s="53"/>
      <c r="H9" s="110" t="s">
        <v>103</v>
      </c>
      <c r="I9" s="53"/>
      <c r="J9" s="110" t="s">
        <v>105</v>
      </c>
      <c r="L9" s="110" t="s">
        <v>5</v>
      </c>
      <c r="M9" s="53"/>
      <c r="N9" s="110" t="s">
        <v>102</v>
      </c>
      <c r="O9" s="53"/>
      <c r="P9" s="110" t="s">
        <v>103</v>
      </c>
      <c r="Q9" s="53"/>
      <c r="R9" s="110" t="s">
        <v>105</v>
      </c>
    </row>
    <row r="10" spans="2:28" x14ac:dyDescent="0.55000000000000004">
      <c r="B10" s="49" t="s">
        <v>16</v>
      </c>
      <c r="D10" s="9">
        <v>0</v>
      </c>
      <c r="F10" s="9">
        <v>0</v>
      </c>
      <c r="H10" s="9">
        <v>0</v>
      </c>
      <c r="J10" s="9">
        <v>0</v>
      </c>
      <c r="L10" s="9">
        <v>650802</v>
      </c>
      <c r="N10" s="9">
        <v>9932234503</v>
      </c>
      <c r="P10" s="9">
        <v>4970128039</v>
      </c>
      <c r="R10" s="9">
        <v>4962106464</v>
      </c>
    </row>
    <row r="11" spans="2:28" x14ac:dyDescent="0.55000000000000004">
      <c r="B11" s="2" t="s">
        <v>23</v>
      </c>
      <c r="D11" s="3">
        <v>0</v>
      </c>
      <c r="F11" s="3">
        <v>0</v>
      </c>
      <c r="H11" s="3">
        <v>0</v>
      </c>
      <c r="J11" s="3">
        <v>0</v>
      </c>
      <c r="L11" s="3">
        <v>303736</v>
      </c>
      <c r="N11" s="3">
        <v>10378197877</v>
      </c>
      <c r="P11" s="3">
        <v>6171439375</v>
      </c>
      <c r="R11" s="3">
        <v>4206758502</v>
      </c>
    </row>
    <row r="12" spans="2:28" x14ac:dyDescent="0.55000000000000004">
      <c r="B12" s="2" t="s">
        <v>100</v>
      </c>
      <c r="D12" s="3">
        <v>0</v>
      </c>
      <c r="F12" s="3">
        <v>0</v>
      </c>
      <c r="H12" s="3">
        <v>0</v>
      </c>
      <c r="J12" s="3">
        <v>0</v>
      </c>
      <c r="L12" s="3">
        <v>175000</v>
      </c>
      <c r="N12" s="3">
        <v>15698886117</v>
      </c>
      <c r="P12" s="3">
        <v>12096350000</v>
      </c>
      <c r="R12" s="3">
        <v>3602536117</v>
      </c>
    </row>
    <row r="13" spans="2:28" x14ac:dyDescent="0.55000000000000004">
      <c r="B13" s="64" t="s">
        <v>115</v>
      </c>
      <c r="D13" s="65">
        <v>0</v>
      </c>
      <c r="F13" s="65">
        <v>0</v>
      </c>
      <c r="H13" s="65">
        <v>0</v>
      </c>
      <c r="J13" s="65">
        <v>0</v>
      </c>
      <c r="L13" s="65">
        <v>102748</v>
      </c>
      <c r="N13" s="65">
        <v>12739696032</v>
      </c>
      <c r="P13" s="65">
        <v>9232420928</v>
      </c>
      <c r="R13" s="65">
        <v>3507275104</v>
      </c>
    </row>
    <row r="14" spans="2:28" x14ac:dyDescent="0.55000000000000004">
      <c r="B14" s="2" t="s">
        <v>14</v>
      </c>
      <c r="D14" s="3">
        <v>0</v>
      </c>
      <c r="F14" s="3">
        <v>0</v>
      </c>
      <c r="H14" s="3">
        <v>0</v>
      </c>
      <c r="J14" s="3">
        <v>0</v>
      </c>
      <c r="L14" s="3">
        <v>120000</v>
      </c>
      <c r="N14" s="3">
        <v>14268593993</v>
      </c>
      <c r="P14" s="3">
        <v>11019764991</v>
      </c>
      <c r="R14" s="3">
        <v>3248829002</v>
      </c>
    </row>
    <row r="15" spans="2:28" x14ac:dyDescent="0.55000000000000004">
      <c r="B15" s="64" t="s">
        <v>15</v>
      </c>
      <c r="D15" s="65">
        <v>470000</v>
      </c>
      <c r="F15" s="65">
        <v>12385564900</v>
      </c>
      <c r="H15" s="65">
        <v>9612914393</v>
      </c>
      <c r="J15" s="65">
        <v>2772650507</v>
      </c>
      <c r="L15" s="65">
        <v>470000</v>
      </c>
      <c r="N15" s="65">
        <v>12385564900</v>
      </c>
      <c r="P15" s="65">
        <v>9612914393</v>
      </c>
      <c r="R15" s="65">
        <v>2772650507</v>
      </c>
    </row>
    <row r="16" spans="2:28" x14ac:dyDescent="0.55000000000000004">
      <c r="B16" s="2" t="s">
        <v>113</v>
      </c>
      <c r="D16" s="3">
        <v>0</v>
      </c>
      <c r="F16" s="3">
        <v>0</v>
      </c>
      <c r="H16" s="3">
        <v>0</v>
      </c>
      <c r="J16" s="3">
        <v>0</v>
      </c>
      <c r="L16" s="3">
        <v>317000</v>
      </c>
      <c r="N16" s="3">
        <v>18688542497</v>
      </c>
      <c r="P16" s="3">
        <v>17023743314</v>
      </c>
      <c r="R16" s="3">
        <v>1664799183</v>
      </c>
    </row>
    <row r="17" spans="2:18" x14ac:dyDescent="0.55000000000000004">
      <c r="B17" s="2" t="s">
        <v>106</v>
      </c>
      <c r="D17" s="3">
        <v>0</v>
      </c>
      <c r="F17" s="3">
        <v>0</v>
      </c>
      <c r="H17" s="3">
        <v>0</v>
      </c>
      <c r="J17" s="3">
        <v>0</v>
      </c>
      <c r="L17" s="3">
        <v>211289</v>
      </c>
      <c r="N17" s="3">
        <v>6313556849</v>
      </c>
      <c r="P17" s="3">
        <v>4699198324</v>
      </c>
      <c r="R17" s="3">
        <v>1614358525</v>
      </c>
    </row>
    <row r="18" spans="2:18" x14ac:dyDescent="0.55000000000000004">
      <c r="B18" s="2" t="s">
        <v>116</v>
      </c>
      <c r="D18" s="3">
        <v>0</v>
      </c>
      <c r="F18" s="3">
        <v>0</v>
      </c>
      <c r="H18" s="3">
        <v>0</v>
      </c>
      <c r="J18" s="3">
        <v>0</v>
      </c>
      <c r="L18" s="3">
        <v>58000</v>
      </c>
      <c r="N18" s="3">
        <v>7507188269</v>
      </c>
      <c r="P18" s="3">
        <v>5942389417</v>
      </c>
      <c r="R18" s="3">
        <v>1564798852</v>
      </c>
    </row>
    <row r="19" spans="2:18" x14ac:dyDescent="0.55000000000000004">
      <c r="B19" s="2" t="s">
        <v>83</v>
      </c>
      <c r="D19" s="3">
        <v>0</v>
      </c>
      <c r="F19" s="3">
        <v>0</v>
      </c>
      <c r="H19" s="3">
        <v>0</v>
      </c>
      <c r="J19" s="3">
        <v>0</v>
      </c>
      <c r="L19" s="3">
        <v>480000</v>
      </c>
      <c r="N19" s="3">
        <v>9763833621</v>
      </c>
      <c r="P19" s="3">
        <v>8397585675</v>
      </c>
      <c r="R19" s="3">
        <v>1366247946</v>
      </c>
    </row>
    <row r="20" spans="2:18" x14ac:dyDescent="0.55000000000000004">
      <c r="B20" s="2" t="s">
        <v>252</v>
      </c>
      <c r="D20" s="3">
        <v>0</v>
      </c>
      <c r="F20" s="3">
        <v>0</v>
      </c>
      <c r="H20" s="3">
        <v>0</v>
      </c>
      <c r="J20" s="3">
        <v>0</v>
      </c>
      <c r="L20" s="3">
        <v>611750</v>
      </c>
      <c r="N20" s="3">
        <v>22654088968</v>
      </c>
      <c r="P20" s="3">
        <v>21301757234</v>
      </c>
      <c r="R20" s="3">
        <v>1352331734</v>
      </c>
    </row>
    <row r="21" spans="2:18" x14ac:dyDescent="0.55000000000000004">
      <c r="B21" s="2" t="s">
        <v>187</v>
      </c>
      <c r="D21" s="3">
        <v>0</v>
      </c>
      <c r="F21" s="3">
        <v>0</v>
      </c>
      <c r="H21" s="3">
        <v>0</v>
      </c>
      <c r="J21" s="3">
        <v>0</v>
      </c>
      <c r="L21" s="3">
        <v>25000</v>
      </c>
      <c r="N21" s="3">
        <v>18621624220</v>
      </c>
      <c r="P21" s="3">
        <v>17412043495</v>
      </c>
      <c r="R21" s="3">
        <v>1209580725</v>
      </c>
    </row>
    <row r="22" spans="2:18" x14ac:dyDescent="0.55000000000000004">
      <c r="B22" s="2" t="s">
        <v>27</v>
      </c>
      <c r="D22" s="3">
        <v>0</v>
      </c>
      <c r="F22" s="3">
        <v>0</v>
      </c>
      <c r="H22" s="3">
        <v>0</v>
      </c>
      <c r="J22" s="3">
        <v>0</v>
      </c>
      <c r="L22" s="3">
        <v>602288</v>
      </c>
      <c r="N22" s="3">
        <v>7636204630</v>
      </c>
      <c r="P22" s="3">
        <v>6467526462</v>
      </c>
      <c r="R22" s="3">
        <v>1168678168</v>
      </c>
    </row>
    <row r="23" spans="2:18" x14ac:dyDescent="0.55000000000000004">
      <c r="B23" s="2" t="s">
        <v>85</v>
      </c>
      <c r="D23" s="3">
        <v>0</v>
      </c>
      <c r="F23" s="3">
        <v>0</v>
      </c>
      <c r="H23" s="3">
        <v>0</v>
      </c>
      <c r="J23" s="3">
        <v>0</v>
      </c>
      <c r="L23" s="3">
        <v>129000</v>
      </c>
      <c r="N23" s="3">
        <v>6168022074</v>
      </c>
      <c r="P23" s="3">
        <v>5053745507</v>
      </c>
      <c r="R23" s="3">
        <v>1114276567</v>
      </c>
    </row>
    <row r="24" spans="2:18" x14ac:dyDescent="0.55000000000000004">
      <c r="B24" s="64" t="s">
        <v>109</v>
      </c>
      <c r="D24" s="65">
        <v>0</v>
      </c>
      <c r="F24" s="65">
        <v>0</v>
      </c>
      <c r="H24" s="65">
        <v>0</v>
      </c>
      <c r="J24" s="65">
        <v>0</v>
      </c>
      <c r="L24" s="65">
        <v>559013</v>
      </c>
      <c r="N24" s="65">
        <v>11111459274</v>
      </c>
      <c r="P24" s="65">
        <v>10091585051</v>
      </c>
      <c r="R24" s="65">
        <v>1019874223</v>
      </c>
    </row>
    <row r="25" spans="2:18" x14ac:dyDescent="0.55000000000000004">
      <c r="B25" s="2" t="s">
        <v>182</v>
      </c>
      <c r="D25" s="3">
        <v>0</v>
      </c>
      <c r="F25" s="3">
        <v>0</v>
      </c>
      <c r="H25" s="3">
        <v>0</v>
      </c>
      <c r="J25" s="3">
        <v>0</v>
      </c>
      <c r="L25" s="3">
        <v>9600000</v>
      </c>
      <c r="N25" s="3">
        <v>23475485229</v>
      </c>
      <c r="P25" s="3">
        <v>22521196800</v>
      </c>
      <c r="R25" s="3">
        <v>954288429</v>
      </c>
    </row>
    <row r="26" spans="2:18" x14ac:dyDescent="0.55000000000000004">
      <c r="B26" s="64" t="s">
        <v>166</v>
      </c>
      <c r="D26" s="65">
        <v>6790</v>
      </c>
      <c r="F26" s="65">
        <v>4877350830</v>
      </c>
      <c r="H26" s="65">
        <v>4573893861</v>
      </c>
      <c r="J26" s="65">
        <v>303456969</v>
      </c>
      <c r="L26" s="65">
        <v>43549</v>
      </c>
      <c r="N26" s="65">
        <v>28217603669</v>
      </c>
      <c r="P26" s="65">
        <v>27388208281</v>
      </c>
      <c r="R26" s="65">
        <v>829395388</v>
      </c>
    </row>
    <row r="27" spans="2:18" x14ac:dyDescent="0.55000000000000004">
      <c r="B27" s="2" t="s">
        <v>79</v>
      </c>
      <c r="D27" s="3">
        <v>0</v>
      </c>
      <c r="F27" s="3">
        <v>0</v>
      </c>
      <c r="H27" s="3">
        <v>0</v>
      </c>
      <c r="J27" s="3">
        <v>0</v>
      </c>
      <c r="L27" s="3">
        <v>134646</v>
      </c>
      <c r="N27" s="3">
        <v>3823067687</v>
      </c>
      <c r="P27" s="3">
        <v>3058775910</v>
      </c>
      <c r="R27" s="3">
        <v>764291777</v>
      </c>
    </row>
    <row r="28" spans="2:18" x14ac:dyDescent="0.55000000000000004">
      <c r="B28" s="64" t="s">
        <v>190</v>
      </c>
      <c r="D28" s="65">
        <v>0</v>
      </c>
      <c r="F28" s="65">
        <v>0</v>
      </c>
      <c r="H28" s="65">
        <v>0</v>
      </c>
      <c r="J28" s="65">
        <v>0</v>
      </c>
      <c r="L28" s="65">
        <v>20541</v>
      </c>
      <c r="N28" s="65">
        <v>20277595133</v>
      </c>
      <c r="P28" s="65">
        <v>19548695234</v>
      </c>
      <c r="R28" s="65">
        <v>728899899</v>
      </c>
    </row>
    <row r="29" spans="2:18" x14ac:dyDescent="0.55000000000000004">
      <c r="B29" s="2" t="s">
        <v>251</v>
      </c>
      <c r="D29" s="3">
        <v>0</v>
      </c>
      <c r="F29" s="3">
        <v>0</v>
      </c>
      <c r="H29" s="3">
        <v>0</v>
      </c>
      <c r="J29" s="3">
        <v>0</v>
      </c>
      <c r="L29" s="3">
        <v>330000</v>
      </c>
      <c r="N29" s="3">
        <v>5341298680</v>
      </c>
      <c r="P29" s="3">
        <v>4624260123</v>
      </c>
      <c r="R29" s="3">
        <v>717038557</v>
      </c>
    </row>
    <row r="30" spans="2:18" x14ac:dyDescent="0.55000000000000004">
      <c r="B30" s="2" t="s">
        <v>183</v>
      </c>
      <c r="D30" s="3">
        <v>0</v>
      </c>
      <c r="F30" s="3">
        <v>0</v>
      </c>
      <c r="H30" s="3">
        <v>0</v>
      </c>
      <c r="J30" s="3">
        <v>0</v>
      </c>
      <c r="L30" s="3">
        <v>97500</v>
      </c>
      <c r="N30" s="3">
        <v>10661186287</v>
      </c>
      <c r="P30" s="3">
        <v>9954228952</v>
      </c>
      <c r="R30" s="3">
        <v>706957335</v>
      </c>
    </row>
    <row r="31" spans="2:18" x14ac:dyDescent="0.55000000000000004">
      <c r="B31" s="2" t="s">
        <v>188</v>
      </c>
      <c r="D31" s="3">
        <v>0</v>
      </c>
      <c r="F31" s="3">
        <v>0</v>
      </c>
      <c r="H31" s="3">
        <v>0</v>
      </c>
      <c r="J31" s="3">
        <v>0</v>
      </c>
      <c r="L31" s="3">
        <v>36823</v>
      </c>
      <c r="N31" s="3">
        <v>34822138762</v>
      </c>
      <c r="P31" s="3">
        <v>34118741417</v>
      </c>
      <c r="R31" s="3">
        <v>703397345</v>
      </c>
    </row>
    <row r="32" spans="2:18" x14ac:dyDescent="0.55000000000000004">
      <c r="B32" s="2" t="s">
        <v>210</v>
      </c>
      <c r="D32" s="3">
        <v>0</v>
      </c>
      <c r="F32" s="3">
        <v>0</v>
      </c>
      <c r="H32" s="3">
        <v>0</v>
      </c>
      <c r="J32" s="3">
        <v>0</v>
      </c>
      <c r="L32" s="3">
        <v>7087</v>
      </c>
      <c r="N32" s="3">
        <v>7087000000</v>
      </c>
      <c r="P32" s="3">
        <v>6491255738</v>
      </c>
      <c r="R32" s="3">
        <v>595744262</v>
      </c>
    </row>
    <row r="33" spans="2:18" x14ac:dyDescent="0.55000000000000004">
      <c r="B33" s="2" t="s">
        <v>112</v>
      </c>
      <c r="D33" s="3">
        <v>0</v>
      </c>
      <c r="F33" s="3">
        <v>0</v>
      </c>
      <c r="H33" s="3">
        <v>0</v>
      </c>
      <c r="J33" s="3">
        <v>0</v>
      </c>
      <c r="L33" s="3">
        <v>100000</v>
      </c>
      <c r="N33" s="3">
        <v>3287283605</v>
      </c>
      <c r="P33" s="3">
        <v>2714956927</v>
      </c>
      <c r="R33" s="3">
        <v>572326678</v>
      </c>
    </row>
    <row r="34" spans="2:18" x14ac:dyDescent="0.55000000000000004">
      <c r="B34" s="2" t="s">
        <v>81</v>
      </c>
      <c r="D34" s="3">
        <v>0</v>
      </c>
      <c r="F34" s="3">
        <v>0</v>
      </c>
      <c r="H34" s="3">
        <v>0</v>
      </c>
      <c r="J34" s="3">
        <v>0</v>
      </c>
      <c r="L34" s="3">
        <v>300000</v>
      </c>
      <c r="N34" s="3">
        <v>12460899530</v>
      </c>
      <c r="P34" s="3">
        <v>11963091439</v>
      </c>
      <c r="R34" s="3">
        <v>497808091</v>
      </c>
    </row>
    <row r="35" spans="2:18" x14ac:dyDescent="0.55000000000000004">
      <c r="B35" s="2" t="s">
        <v>121</v>
      </c>
      <c r="D35" s="3">
        <v>0</v>
      </c>
      <c r="F35" s="3">
        <v>0</v>
      </c>
      <c r="H35" s="3">
        <v>0</v>
      </c>
      <c r="J35" s="3">
        <v>0</v>
      </c>
      <c r="L35" s="3">
        <v>8000000</v>
      </c>
      <c r="N35" s="3">
        <v>23543080703</v>
      </c>
      <c r="P35" s="3">
        <v>23061960000</v>
      </c>
      <c r="R35" s="3">
        <v>481120703</v>
      </c>
    </row>
    <row r="36" spans="2:18" x14ac:dyDescent="0.55000000000000004">
      <c r="B36" s="2" t="s">
        <v>98</v>
      </c>
      <c r="D36" s="3">
        <v>0</v>
      </c>
      <c r="F36" s="3">
        <v>0</v>
      </c>
      <c r="H36" s="3">
        <v>0</v>
      </c>
      <c r="J36" s="3">
        <v>0</v>
      </c>
      <c r="L36" s="3">
        <v>175000</v>
      </c>
      <c r="N36" s="3">
        <v>3461497040</v>
      </c>
      <c r="P36" s="3">
        <v>3028557598</v>
      </c>
      <c r="R36" s="3">
        <v>432939442</v>
      </c>
    </row>
    <row r="37" spans="2:18" x14ac:dyDescent="0.55000000000000004">
      <c r="B37" s="2" t="s">
        <v>259</v>
      </c>
      <c r="D37" s="3">
        <v>0</v>
      </c>
      <c r="F37" s="3">
        <v>0</v>
      </c>
      <c r="H37" s="3">
        <v>0</v>
      </c>
      <c r="J37" s="3">
        <v>0</v>
      </c>
      <c r="L37" s="3">
        <v>10300</v>
      </c>
      <c r="N37" s="3">
        <v>10216905141</v>
      </c>
      <c r="P37" s="3">
        <v>9808642261</v>
      </c>
      <c r="R37" s="3">
        <v>408262880</v>
      </c>
    </row>
    <row r="38" spans="2:18" x14ac:dyDescent="0.55000000000000004">
      <c r="B38" s="2" t="s">
        <v>256</v>
      </c>
      <c r="D38" s="3">
        <v>0</v>
      </c>
      <c r="F38" s="3">
        <v>0</v>
      </c>
      <c r="H38" s="3">
        <v>0</v>
      </c>
      <c r="J38" s="3">
        <v>0</v>
      </c>
      <c r="L38" s="3">
        <v>10500</v>
      </c>
      <c r="N38" s="3">
        <v>10292072219</v>
      </c>
      <c r="P38" s="3">
        <v>9976807966</v>
      </c>
      <c r="R38" s="3">
        <v>315264253</v>
      </c>
    </row>
    <row r="39" spans="2:18" x14ac:dyDescent="0.55000000000000004">
      <c r="B39" s="2" t="s">
        <v>154</v>
      </c>
      <c r="D39" s="3">
        <v>0</v>
      </c>
      <c r="F39" s="3">
        <v>0</v>
      </c>
      <c r="H39" s="3">
        <v>0</v>
      </c>
      <c r="J39" s="3">
        <v>0</v>
      </c>
      <c r="L39" s="3">
        <v>15090</v>
      </c>
      <c r="N39" s="3">
        <v>10156339401</v>
      </c>
      <c r="P39" s="3">
        <v>9863015037</v>
      </c>
      <c r="R39" s="3">
        <v>293324364</v>
      </c>
    </row>
    <row r="40" spans="2:18" x14ac:dyDescent="0.55000000000000004">
      <c r="B40" s="2" t="s">
        <v>117</v>
      </c>
      <c r="D40" s="3">
        <v>0</v>
      </c>
      <c r="F40" s="3">
        <v>0</v>
      </c>
      <c r="H40" s="3">
        <v>0</v>
      </c>
      <c r="J40" s="3">
        <v>0</v>
      </c>
      <c r="L40" s="3">
        <v>433088</v>
      </c>
      <c r="N40" s="3">
        <v>10332127071</v>
      </c>
      <c r="P40" s="3">
        <v>10121449907</v>
      </c>
      <c r="R40" s="3">
        <v>210677164</v>
      </c>
    </row>
    <row r="41" spans="2:18" x14ac:dyDescent="0.55000000000000004">
      <c r="B41" s="2" t="s">
        <v>186</v>
      </c>
      <c r="D41" s="3">
        <v>0</v>
      </c>
      <c r="F41" s="3">
        <v>0</v>
      </c>
      <c r="H41" s="3">
        <v>0</v>
      </c>
      <c r="J41" s="3">
        <v>0</v>
      </c>
      <c r="L41" s="3">
        <v>1850</v>
      </c>
      <c r="N41" s="3">
        <v>1850000000</v>
      </c>
      <c r="P41" s="3">
        <v>1713362383</v>
      </c>
      <c r="R41" s="3">
        <v>136637617</v>
      </c>
    </row>
    <row r="42" spans="2:18" x14ac:dyDescent="0.55000000000000004">
      <c r="B42" s="2" t="s">
        <v>24</v>
      </c>
      <c r="D42" s="3">
        <v>0</v>
      </c>
      <c r="F42" s="3">
        <v>0</v>
      </c>
      <c r="H42" s="3">
        <v>0</v>
      </c>
      <c r="J42" s="3">
        <v>0</v>
      </c>
      <c r="L42" s="3">
        <v>250000</v>
      </c>
      <c r="N42" s="3">
        <v>12037789633</v>
      </c>
      <c r="P42" s="3">
        <v>11909700650</v>
      </c>
      <c r="R42" s="3">
        <v>128088983</v>
      </c>
    </row>
    <row r="43" spans="2:18" x14ac:dyDescent="0.55000000000000004">
      <c r="B43" s="2" t="s">
        <v>205</v>
      </c>
      <c r="D43" s="3">
        <v>0</v>
      </c>
      <c r="F43" s="3">
        <v>0</v>
      </c>
      <c r="H43" s="3">
        <v>0</v>
      </c>
      <c r="J43" s="3">
        <v>0</v>
      </c>
      <c r="L43" s="3">
        <v>7500</v>
      </c>
      <c r="N43" s="3">
        <v>5032885130</v>
      </c>
      <c r="P43" s="3">
        <v>4905889026</v>
      </c>
      <c r="R43" s="3">
        <v>126996104</v>
      </c>
    </row>
    <row r="44" spans="2:18" x14ac:dyDescent="0.55000000000000004">
      <c r="B44" s="2" t="s">
        <v>17</v>
      </c>
      <c r="D44" s="3">
        <v>0</v>
      </c>
      <c r="F44" s="3">
        <v>0</v>
      </c>
      <c r="H44" s="3">
        <v>0</v>
      </c>
      <c r="J44" s="3">
        <v>0</v>
      </c>
      <c r="L44" s="3">
        <v>230000</v>
      </c>
      <c r="N44" s="3">
        <v>2008400829</v>
      </c>
      <c r="P44" s="3">
        <v>1882621730</v>
      </c>
      <c r="R44" s="3">
        <v>125779099</v>
      </c>
    </row>
    <row r="45" spans="2:18" x14ac:dyDescent="0.55000000000000004">
      <c r="B45" s="2" t="s">
        <v>203</v>
      </c>
      <c r="D45" s="3">
        <v>0</v>
      </c>
      <c r="F45" s="3">
        <v>0</v>
      </c>
      <c r="H45" s="3">
        <v>0</v>
      </c>
      <c r="J45" s="3">
        <v>0</v>
      </c>
      <c r="L45" s="3">
        <v>7800</v>
      </c>
      <c r="N45" s="3">
        <v>5073378086</v>
      </c>
      <c r="P45" s="3">
        <v>4974739296</v>
      </c>
      <c r="R45" s="3">
        <v>98638790</v>
      </c>
    </row>
    <row r="46" spans="2:18" x14ac:dyDescent="0.55000000000000004">
      <c r="B46" s="2" t="s">
        <v>206</v>
      </c>
      <c r="D46" s="3">
        <v>0</v>
      </c>
      <c r="F46" s="3">
        <v>0</v>
      </c>
      <c r="H46" s="3">
        <v>0</v>
      </c>
      <c r="J46" s="3">
        <v>0</v>
      </c>
      <c r="L46" s="3">
        <v>7500</v>
      </c>
      <c r="N46" s="3">
        <v>5062332287</v>
      </c>
      <c r="P46" s="3">
        <v>4965049748</v>
      </c>
      <c r="R46" s="3">
        <v>97282539</v>
      </c>
    </row>
    <row r="47" spans="2:18" x14ac:dyDescent="0.55000000000000004">
      <c r="B47" s="2" t="s">
        <v>118</v>
      </c>
      <c r="D47" s="3">
        <v>0</v>
      </c>
      <c r="F47" s="3">
        <v>0</v>
      </c>
      <c r="H47" s="3">
        <v>0</v>
      </c>
      <c r="J47" s="3">
        <v>0</v>
      </c>
      <c r="L47" s="3">
        <v>352000</v>
      </c>
      <c r="N47" s="3">
        <v>6291302734</v>
      </c>
      <c r="P47" s="3">
        <v>6197361195</v>
      </c>
      <c r="R47" s="3">
        <v>93941539</v>
      </c>
    </row>
    <row r="48" spans="2:18" x14ac:dyDescent="0.55000000000000004">
      <c r="B48" s="2" t="s">
        <v>169</v>
      </c>
      <c r="D48" s="3">
        <v>0</v>
      </c>
      <c r="F48" s="3">
        <v>0</v>
      </c>
      <c r="H48" s="3">
        <v>0</v>
      </c>
      <c r="J48" s="3">
        <v>0</v>
      </c>
      <c r="L48" s="3">
        <v>5000</v>
      </c>
      <c r="N48" s="3">
        <v>3619358873</v>
      </c>
      <c r="P48" s="3">
        <v>3530639809</v>
      </c>
      <c r="R48" s="3">
        <v>88719064</v>
      </c>
    </row>
    <row r="49" spans="2:18" x14ac:dyDescent="0.55000000000000004">
      <c r="B49" s="2" t="s">
        <v>247</v>
      </c>
      <c r="D49" s="3">
        <v>0</v>
      </c>
      <c r="F49" s="3">
        <v>0</v>
      </c>
      <c r="H49" s="3">
        <v>0</v>
      </c>
      <c r="J49" s="3">
        <v>0</v>
      </c>
      <c r="L49" s="3">
        <v>7335</v>
      </c>
      <c r="N49" s="3">
        <v>7079866864</v>
      </c>
      <c r="P49" s="3">
        <v>7009771638</v>
      </c>
      <c r="R49" s="3">
        <v>70095226</v>
      </c>
    </row>
    <row r="50" spans="2:18" x14ac:dyDescent="0.55000000000000004">
      <c r="B50" s="2" t="s">
        <v>267</v>
      </c>
      <c r="D50" s="3">
        <v>0</v>
      </c>
      <c r="F50" s="3">
        <v>0</v>
      </c>
      <c r="H50" s="3">
        <v>0</v>
      </c>
      <c r="J50" s="3">
        <v>0</v>
      </c>
      <c r="L50" s="3">
        <v>1690000</v>
      </c>
      <c r="N50" s="3">
        <v>5908573371</v>
      </c>
      <c r="P50" s="3">
        <v>5852470000</v>
      </c>
      <c r="R50" s="3">
        <v>56103371</v>
      </c>
    </row>
    <row r="51" spans="2:18" x14ac:dyDescent="0.55000000000000004">
      <c r="B51" s="2" t="s">
        <v>260</v>
      </c>
      <c r="D51" s="3">
        <v>0</v>
      </c>
      <c r="F51" s="3">
        <v>0</v>
      </c>
      <c r="H51" s="3">
        <v>0</v>
      </c>
      <c r="J51" s="3">
        <v>0</v>
      </c>
      <c r="L51" s="3">
        <v>7800</v>
      </c>
      <c r="N51" s="3">
        <v>5030743242</v>
      </c>
      <c r="P51" s="3">
        <v>4992904800</v>
      </c>
      <c r="R51" s="3">
        <v>37838442</v>
      </c>
    </row>
    <row r="52" spans="2:18" x14ac:dyDescent="0.55000000000000004">
      <c r="B52" s="2" t="s">
        <v>185</v>
      </c>
      <c r="D52" s="3">
        <v>0</v>
      </c>
      <c r="F52" s="3">
        <v>0</v>
      </c>
      <c r="H52" s="3">
        <v>0</v>
      </c>
      <c r="J52" s="3">
        <v>0</v>
      </c>
      <c r="L52" s="3">
        <v>27158</v>
      </c>
      <c r="N52" s="3">
        <v>117245411</v>
      </c>
      <c r="P52" s="3">
        <v>81304931</v>
      </c>
      <c r="R52" s="3">
        <v>35940480</v>
      </c>
    </row>
    <row r="53" spans="2:18" x14ac:dyDescent="0.55000000000000004">
      <c r="B53" s="2" t="s">
        <v>204</v>
      </c>
      <c r="D53" s="3">
        <v>0</v>
      </c>
      <c r="F53" s="3">
        <v>0</v>
      </c>
      <c r="H53" s="3">
        <v>0</v>
      </c>
      <c r="J53" s="3">
        <v>0</v>
      </c>
      <c r="L53" s="3">
        <v>4325</v>
      </c>
      <c r="N53" s="3">
        <v>2724256142</v>
      </c>
      <c r="P53" s="3">
        <v>2703614939</v>
      </c>
      <c r="R53" s="3">
        <v>20641203</v>
      </c>
    </row>
    <row r="54" spans="2:18" x14ac:dyDescent="0.55000000000000004">
      <c r="B54" s="2" t="s">
        <v>255</v>
      </c>
      <c r="D54" s="3">
        <v>0</v>
      </c>
      <c r="F54" s="3">
        <v>0</v>
      </c>
      <c r="H54" s="3">
        <v>0</v>
      </c>
      <c r="J54" s="3">
        <v>0</v>
      </c>
      <c r="L54" s="3">
        <v>621</v>
      </c>
      <c r="N54" s="3">
        <v>586117749</v>
      </c>
      <c r="P54" s="3">
        <v>582998603</v>
      </c>
      <c r="R54" s="3">
        <v>3119146</v>
      </c>
    </row>
    <row r="55" spans="2:18" x14ac:dyDescent="0.55000000000000004">
      <c r="B55" s="2" t="s">
        <v>189</v>
      </c>
      <c r="D55" s="3">
        <v>0</v>
      </c>
      <c r="F55" s="3">
        <v>0</v>
      </c>
      <c r="H55" s="3">
        <v>0</v>
      </c>
      <c r="J55" s="3">
        <v>0</v>
      </c>
      <c r="L55" s="3">
        <v>38</v>
      </c>
      <c r="N55" s="3">
        <v>38000000</v>
      </c>
      <c r="P55" s="3">
        <v>36395393</v>
      </c>
      <c r="R55" s="3">
        <v>1604607</v>
      </c>
    </row>
    <row r="56" spans="2:18" x14ac:dyDescent="0.55000000000000004">
      <c r="B56" s="2" t="s">
        <v>257</v>
      </c>
      <c r="D56" s="3">
        <v>0</v>
      </c>
      <c r="F56" s="3">
        <v>0</v>
      </c>
      <c r="H56" s="3">
        <v>0</v>
      </c>
      <c r="J56" s="3">
        <v>0</v>
      </c>
      <c r="L56" s="3">
        <v>100</v>
      </c>
      <c r="N56" s="3">
        <v>95352116</v>
      </c>
      <c r="P56" s="3">
        <v>94917199</v>
      </c>
      <c r="R56" s="3">
        <v>434917</v>
      </c>
    </row>
    <row r="57" spans="2:18" x14ac:dyDescent="0.55000000000000004">
      <c r="B57" s="2" t="s">
        <v>108</v>
      </c>
      <c r="D57" s="3">
        <v>0</v>
      </c>
      <c r="F57" s="3">
        <v>0</v>
      </c>
      <c r="H57" s="3">
        <v>0</v>
      </c>
      <c r="J57" s="3">
        <v>0</v>
      </c>
      <c r="L57" s="3">
        <v>120000</v>
      </c>
      <c r="N57" s="3">
        <v>4390167664</v>
      </c>
      <c r="P57" s="3">
        <v>4399336257</v>
      </c>
      <c r="R57" s="3">
        <v>-9168593</v>
      </c>
    </row>
    <row r="58" spans="2:18" x14ac:dyDescent="0.55000000000000004">
      <c r="B58" s="2" t="s">
        <v>258</v>
      </c>
      <c r="D58" s="3">
        <v>0</v>
      </c>
      <c r="F58" s="3">
        <v>0</v>
      </c>
      <c r="H58" s="3">
        <v>0</v>
      </c>
      <c r="J58" s="3">
        <v>0</v>
      </c>
      <c r="L58" s="3">
        <v>20000</v>
      </c>
      <c r="N58" s="3">
        <v>14158011000</v>
      </c>
      <c r="P58" s="3">
        <v>14181107449</v>
      </c>
      <c r="R58" s="3">
        <v>-23096449</v>
      </c>
    </row>
    <row r="59" spans="2:18" x14ac:dyDescent="0.55000000000000004">
      <c r="B59" s="2" t="s">
        <v>100</v>
      </c>
      <c r="D59" s="3">
        <v>0</v>
      </c>
      <c r="F59" s="3">
        <v>0</v>
      </c>
      <c r="H59" s="3">
        <v>0</v>
      </c>
      <c r="J59" s="3">
        <v>0</v>
      </c>
      <c r="L59" s="3">
        <v>175000</v>
      </c>
      <c r="N59" s="3">
        <v>12096350000</v>
      </c>
      <c r="P59" s="3">
        <v>12199144520</v>
      </c>
      <c r="R59" s="3">
        <v>-102794520</v>
      </c>
    </row>
    <row r="60" spans="2:18" x14ac:dyDescent="0.55000000000000004">
      <c r="B60" s="2" t="s">
        <v>94</v>
      </c>
      <c r="D60" s="3">
        <v>0</v>
      </c>
      <c r="F60" s="3">
        <v>0</v>
      </c>
      <c r="H60" s="3">
        <v>0</v>
      </c>
      <c r="J60" s="3">
        <v>0</v>
      </c>
      <c r="L60" s="3">
        <v>1100000</v>
      </c>
      <c r="N60" s="3">
        <v>4157223406</v>
      </c>
      <c r="P60" s="3">
        <v>4260950473</v>
      </c>
      <c r="R60" s="3">
        <v>-103727067</v>
      </c>
    </row>
    <row r="61" spans="2:18" x14ac:dyDescent="0.55000000000000004">
      <c r="B61" s="2" t="s">
        <v>184</v>
      </c>
      <c r="D61" s="3">
        <v>0</v>
      </c>
      <c r="F61" s="3">
        <v>0</v>
      </c>
      <c r="H61" s="3">
        <v>0</v>
      </c>
      <c r="J61" s="3">
        <v>0</v>
      </c>
      <c r="L61" s="3">
        <v>1000000</v>
      </c>
      <c r="N61" s="3">
        <v>14910750031</v>
      </c>
      <c r="P61" s="3">
        <v>15023977871</v>
      </c>
      <c r="R61" s="3">
        <v>-113227840</v>
      </c>
    </row>
    <row r="62" spans="2:18" x14ac:dyDescent="0.55000000000000004">
      <c r="B62" s="2" t="s">
        <v>119</v>
      </c>
      <c r="D62" s="3">
        <v>0</v>
      </c>
      <c r="F62" s="3">
        <v>0</v>
      </c>
      <c r="H62" s="3">
        <v>0</v>
      </c>
      <c r="J62" s="3">
        <v>0</v>
      </c>
      <c r="L62" s="3">
        <v>101300</v>
      </c>
      <c r="N62" s="3">
        <v>610625042</v>
      </c>
      <c r="P62" s="3">
        <v>727739200</v>
      </c>
      <c r="R62" s="3">
        <v>-117114158</v>
      </c>
    </row>
    <row r="63" spans="2:18" x14ac:dyDescent="0.55000000000000004">
      <c r="B63" s="2" t="s">
        <v>111</v>
      </c>
      <c r="D63" s="3">
        <v>0</v>
      </c>
      <c r="F63" s="3">
        <v>0</v>
      </c>
      <c r="H63" s="3">
        <v>0</v>
      </c>
      <c r="J63" s="3">
        <v>0</v>
      </c>
      <c r="L63" s="3">
        <v>300000</v>
      </c>
      <c r="N63" s="3">
        <v>3025689400</v>
      </c>
      <c r="P63" s="3">
        <v>3147918521</v>
      </c>
      <c r="R63" s="3">
        <v>-122229121</v>
      </c>
    </row>
    <row r="64" spans="2:18" x14ac:dyDescent="0.55000000000000004">
      <c r="B64" s="2" t="s">
        <v>91</v>
      </c>
      <c r="D64" s="3">
        <v>0</v>
      </c>
      <c r="F64" s="3">
        <v>0</v>
      </c>
      <c r="H64" s="3">
        <v>0</v>
      </c>
      <c r="J64" s="3">
        <v>0</v>
      </c>
      <c r="L64" s="3">
        <v>589000</v>
      </c>
      <c r="N64" s="3">
        <v>5955664727</v>
      </c>
      <c r="P64" s="3">
        <v>6201749833</v>
      </c>
      <c r="R64" s="3">
        <v>-246085106</v>
      </c>
    </row>
    <row r="65" spans="2:18" x14ac:dyDescent="0.55000000000000004">
      <c r="B65" s="2" t="s">
        <v>25</v>
      </c>
      <c r="D65" s="3">
        <v>0</v>
      </c>
      <c r="F65" s="3">
        <v>0</v>
      </c>
      <c r="H65" s="3">
        <v>0</v>
      </c>
      <c r="J65" s="3">
        <v>0</v>
      </c>
      <c r="L65" s="3">
        <v>1500000</v>
      </c>
      <c r="N65" s="3">
        <v>20764854194</v>
      </c>
      <c r="P65" s="3">
        <v>21128532750</v>
      </c>
      <c r="R65" s="3">
        <v>-363678556</v>
      </c>
    </row>
    <row r="66" spans="2:18" x14ac:dyDescent="0.55000000000000004">
      <c r="B66" s="2" t="s">
        <v>18</v>
      </c>
      <c r="D66" s="3">
        <v>0</v>
      </c>
      <c r="F66" s="3">
        <v>0</v>
      </c>
      <c r="H66" s="3">
        <v>0</v>
      </c>
      <c r="J66" s="3">
        <v>0</v>
      </c>
      <c r="L66" s="3">
        <v>353000</v>
      </c>
      <c r="N66" s="3">
        <v>4982775057</v>
      </c>
      <c r="P66" s="3">
        <v>5382572466</v>
      </c>
      <c r="R66" s="3">
        <v>-399797409</v>
      </c>
    </row>
    <row r="67" spans="2:18" x14ac:dyDescent="0.55000000000000004">
      <c r="B67" s="2" t="s">
        <v>180</v>
      </c>
      <c r="D67" s="3">
        <v>0</v>
      </c>
      <c r="F67" s="3">
        <v>0</v>
      </c>
      <c r="H67" s="3">
        <v>0</v>
      </c>
      <c r="J67" s="3">
        <v>0</v>
      </c>
      <c r="L67" s="3">
        <v>50100</v>
      </c>
      <c r="N67" s="3">
        <v>49186083411</v>
      </c>
      <c r="P67" s="3">
        <v>49591044046</v>
      </c>
      <c r="R67" s="3">
        <v>-404960635</v>
      </c>
    </row>
    <row r="68" spans="2:18" x14ac:dyDescent="0.55000000000000004">
      <c r="B68" s="2" t="s">
        <v>93</v>
      </c>
      <c r="D68" s="3">
        <v>0</v>
      </c>
      <c r="F68" s="3">
        <v>0</v>
      </c>
      <c r="H68" s="3">
        <v>0</v>
      </c>
      <c r="J68" s="3">
        <v>0</v>
      </c>
      <c r="L68" s="3">
        <v>130000</v>
      </c>
      <c r="N68" s="3">
        <v>5591675704</v>
      </c>
      <c r="P68" s="3">
        <v>6034694993</v>
      </c>
      <c r="R68" s="3">
        <v>-443019289</v>
      </c>
    </row>
    <row r="69" spans="2:18" x14ac:dyDescent="0.55000000000000004">
      <c r="B69" s="2" t="s">
        <v>107</v>
      </c>
      <c r="D69" s="3">
        <v>0</v>
      </c>
      <c r="F69" s="3">
        <v>0</v>
      </c>
      <c r="H69" s="3">
        <v>0</v>
      </c>
      <c r="J69" s="3">
        <v>0</v>
      </c>
      <c r="L69" s="3">
        <v>460000</v>
      </c>
      <c r="N69" s="3">
        <v>5641322911</v>
      </c>
      <c r="P69" s="3">
        <v>6094450343</v>
      </c>
      <c r="R69" s="3">
        <v>-453127432</v>
      </c>
    </row>
    <row r="70" spans="2:18" x14ac:dyDescent="0.55000000000000004">
      <c r="B70" s="2" t="s">
        <v>122</v>
      </c>
      <c r="D70" s="3">
        <v>0</v>
      </c>
      <c r="F70" s="3">
        <v>0</v>
      </c>
      <c r="H70" s="3">
        <v>0</v>
      </c>
      <c r="J70" s="3">
        <v>0</v>
      </c>
      <c r="L70" s="3">
        <v>1700000</v>
      </c>
      <c r="N70" s="3">
        <v>3633451318</v>
      </c>
      <c r="P70" s="3">
        <v>4100801971</v>
      </c>
      <c r="R70" s="3">
        <v>-467350653</v>
      </c>
    </row>
    <row r="71" spans="2:18" x14ac:dyDescent="0.55000000000000004">
      <c r="B71" s="64" t="s">
        <v>28</v>
      </c>
      <c r="D71" s="65">
        <v>0</v>
      </c>
      <c r="F71" s="65">
        <v>0</v>
      </c>
      <c r="H71" s="65">
        <v>0</v>
      </c>
      <c r="J71" s="65">
        <v>0</v>
      </c>
      <c r="L71" s="65">
        <v>800000</v>
      </c>
      <c r="N71" s="65">
        <v>5360289574</v>
      </c>
      <c r="P71" s="65">
        <v>6163714543</v>
      </c>
      <c r="R71" s="65">
        <v>-803424969</v>
      </c>
    </row>
    <row r="72" spans="2:18" x14ac:dyDescent="0.55000000000000004">
      <c r="B72" s="2" t="s">
        <v>114</v>
      </c>
      <c r="D72" s="3">
        <v>0</v>
      </c>
      <c r="F72" s="3">
        <v>0</v>
      </c>
      <c r="H72" s="3">
        <v>0</v>
      </c>
      <c r="J72" s="3">
        <v>0</v>
      </c>
      <c r="L72" s="3">
        <v>1000000</v>
      </c>
      <c r="N72" s="3">
        <v>11878721643</v>
      </c>
      <c r="P72" s="3">
        <v>12801869066</v>
      </c>
      <c r="R72" s="3">
        <v>-923147423</v>
      </c>
    </row>
    <row r="73" spans="2:18" x14ac:dyDescent="0.55000000000000004">
      <c r="B73" s="2" t="s">
        <v>13</v>
      </c>
      <c r="D73" s="3">
        <v>0</v>
      </c>
      <c r="F73" s="3">
        <v>0</v>
      </c>
      <c r="H73" s="3">
        <v>0</v>
      </c>
      <c r="J73" s="3">
        <v>0</v>
      </c>
      <c r="L73" s="3">
        <v>1407115</v>
      </c>
      <c r="N73" s="3">
        <v>25279826192</v>
      </c>
      <c r="P73" s="3">
        <v>26769344071</v>
      </c>
      <c r="R73" s="3">
        <v>-1489517879</v>
      </c>
    </row>
    <row r="74" spans="2:18" x14ac:dyDescent="0.55000000000000004">
      <c r="B74" s="2" t="s">
        <v>110</v>
      </c>
      <c r="D74" s="3">
        <v>0</v>
      </c>
      <c r="F74" s="3">
        <v>0</v>
      </c>
      <c r="H74" s="3">
        <v>0</v>
      </c>
      <c r="J74" s="3">
        <v>0</v>
      </c>
      <c r="L74" s="3">
        <v>2700000</v>
      </c>
      <c r="N74" s="3">
        <v>37679570051</v>
      </c>
      <c r="P74" s="3">
        <v>39373326450</v>
      </c>
      <c r="R74" s="3">
        <v>-1693756399</v>
      </c>
    </row>
    <row r="75" spans="2:18" x14ac:dyDescent="0.55000000000000004">
      <c r="B75" s="2" t="s">
        <v>19</v>
      </c>
      <c r="D75" s="3">
        <v>0</v>
      </c>
      <c r="F75" s="3">
        <v>0</v>
      </c>
      <c r="H75" s="3">
        <v>0</v>
      </c>
      <c r="J75" s="3">
        <v>0</v>
      </c>
      <c r="L75" s="3">
        <v>2872800</v>
      </c>
      <c r="N75" s="3">
        <v>9948506400</v>
      </c>
      <c r="P75" s="3">
        <v>12009257119</v>
      </c>
      <c r="R75" s="3">
        <v>-2060750719</v>
      </c>
    </row>
    <row r="76" spans="2:18" x14ac:dyDescent="0.55000000000000004">
      <c r="B76" s="2" t="s">
        <v>87</v>
      </c>
      <c r="D76" s="3">
        <v>0</v>
      </c>
      <c r="F76" s="3">
        <v>0</v>
      </c>
      <c r="H76" s="3">
        <v>0</v>
      </c>
      <c r="J76" s="3">
        <v>0</v>
      </c>
      <c r="L76" s="3">
        <v>440000</v>
      </c>
      <c r="N76" s="3">
        <v>3310759794</v>
      </c>
      <c r="P76" s="3">
        <v>6221967954</v>
      </c>
      <c r="R76" s="3">
        <v>-2911208160</v>
      </c>
    </row>
    <row r="77" spans="2:18" x14ac:dyDescent="0.55000000000000004">
      <c r="B77" s="2" t="s">
        <v>120</v>
      </c>
      <c r="D77" s="2">
        <v>0</v>
      </c>
      <c r="F77" s="2">
        <v>0</v>
      </c>
      <c r="H77" s="2">
        <v>0</v>
      </c>
      <c r="J77" s="2">
        <v>0</v>
      </c>
      <c r="L77" s="2">
        <v>2000000</v>
      </c>
      <c r="N77" s="2">
        <v>11968362100</v>
      </c>
      <c r="P77" s="2">
        <v>15705990000</v>
      </c>
      <c r="R77" s="2">
        <v>-3737627900</v>
      </c>
    </row>
    <row r="78" spans="2:18" x14ac:dyDescent="0.55000000000000004">
      <c r="B78" s="2" t="s">
        <v>170</v>
      </c>
      <c r="D78" s="3">
        <v>60000</v>
      </c>
      <c r="F78" s="3">
        <v>56989668751</v>
      </c>
      <c r="H78" s="3">
        <v>61488853123</v>
      </c>
      <c r="J78" s="3">
        <v>-4499184372</v>
      </c>
      <c r="L78" s="3">
        <v>60000</v>
      </c>
      <c r="N78" s="3">
        <v>56989668751</v>
      </c>
      <c r="P78" s="3">
        <v>61488853123</v>
      </c>
      <c r="R78" s="3">
        <v>-4499184372</v>
      </c>
    </row>
    <row r="79" spans="2:18" x14ac:dyDescent="0.55000000000000004">
      <c r="D79" s="3"/>
      <c r="F79" s="3"/>
      <c r="H79" s="3"/>
      <c r="J79" s="3"/>
      <c r="L79" s="3"/>
      <c r="N79" s="3"/>
      <c r="P79" s="3"/>
      <c r="R79" s="3"/>
    </row>
    <row r="80" spans="2:18" ht="21.75" thickBot="1" x14ac:dyDescent="0.6">
      <c r="B80" s="34" t="s">
        <v>138</v>
      </c>
      <c r="D80" s="10">
        <f>SUM(D10:D78)</f>
        <v>536790</v>
      </c>
      <c r="F80" s="10">
        <f>SUM(F10:F78)</f>
        <v>74252584481</v>
      </c>
      <c r="H80" s="10">
        <f>SUM(H10:H78)</f>
        <v>75675661377</v>
      </c>
      <c r="J80" s="10">
        <f>SUM(J10:J78)</f>
        <v>-1423076896</v>
      </c>
      <c r="L80" s="10">
        <f>SUM(L10:L78)</f>
        <v>45607092</v>
      </c>
      <c r="N80" s="10">
        <f>SUM(N10:N78)</f>
        <v>775399224818</v>
      </c>
      <c r="P80" s="10">
        <f>SUM(P10:P78)</f>
        <v>752178520154</v>
      </c>
      <c r="R80" s="10">
        <f>SUM(R10:R78)</f>
        <v>23220704664</v>
      </c>
    </row>
    <row r="81" spans="10:10" ht="21.75" thickTop="1" x14ac:dyDescent="0.55000000000000004"/>
    <row r="82" spans="10:10" ht="26.25" x14ac:dyDescent="0.65">
      <c r="J82" s="29">
        <v>13</v>
      </c>
    </row>
  </sheetData>
  <sortState xmlns:xlrd2="http://schemas.microsoft.com/office/spreadsheetml/2017/richdata2" ref="B10:R78">
    <sortCondition descending="1" ref="R10:R78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4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0"/>
  <sheetViews>
    <sheetView rightToLeft="1" topLeftCell="A22" workbookViewId="0">
      <selection activeCell="P38" sqref="P38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7" t="s">
        <v>202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7"/>
      <c r="R2" s="17"/>
      <c r="S2" s="17"/>
      <c r="T2" s="17"/>
      <c r="U2" s="17"/>
    </row>
    <row r="3" spans="2:28" ht="30" x14ac:dyDescent="0.6">
      <c r="B3" s="107" t="s">
        <v>63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7"/>
      <c r="R3" s="17"/>
    </row>
    <row r="4" spans="2:28" ht="30" x14ac:dyDescent="0.6">
      <c r="B4" s="107" t="s">
        <v>268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7"/>
      <c r="R4" s="17"/>
    </row>
    <row r="6" spans="2:28" s="2" customFormat="1" ht="30" x14ac:dyDescent="0.55000000000000004">
      <c r="B6" s="14" t="s">
        <v>199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08" t="s">
        <v>67</v>
      </c>
      <c r="D7" s="109" t="s">
        <v>65</v>
      </c>
      <c r="E7" s="109" t="s">
        <v>65</v>
      </c>
      <c r="F7" s="109" t="s">
        <v>65</v>
      </c>
      <c r="G7" s="109" t="s">
        <v>65</v>
      </c>
      <c r="H7" s="109" t="s">
        <v>65</v>
      </c>
      <c r="I7" s="109" t="s">
        <v>65</v>
      </c>
      <c r="J7" s="109" t="s">
        <v>65</v>
      </c>
      <c r="L7" s="109" t="s">
        <v>66</v>
      </c>
      <c r="M7" s="109" t="s">
        <v>66</v>
      </c>
      <c r="N7" s="109" t="s">
        <v>66</v>
      </c>
      <c r="O7" s="109" t="s">
        <v>66</v>
      </c>
      <c r="P7" s="109" t="s">
        <v>66</v>
      </c>
      <c r="Q7" s="109" t="s">
        <v>66</v>
      </c>
      <c r="R7" s="109" t="s">
        <v>66</v>
      </c>
    </row>
    <row r="8" spans="2:28" s="59" customFormat="1" ht="48" customHeight="1" x14ac:dyDescent="0.75">
      <c r="B8" s="108" t="s">
        <v>67</v>
      </c>
      <c r="D8" s="146" t="s">
        <v>127</v>
      </c>
      <c r="E8" s="60"/>
      <c r="F8" s="146" t="s">
        <v>124</v>
      </c>
      <c r="G8" s="60"/>
      <c r="H8" s="146" t="s">
        <v>125</v>
      </c>
      <c r="I8" s="60"/>
      <c r="J8" s="146" t="s">
        <v>128</v>
      </c>
      <c r="L8" s="146" t="s">
        <v>127</v>
      </c>
      <c r="M8" s="60"/>
      <c r="N8" s="146" t="s">
        <v>124</v>
      </c>
      <c r="O8" s="60"/>
      <c r="P8" s="146" t="s">
        <v>125</v>
      </c>
      <c r="Q8" s="60"/>
      <c r="R8" s="146" t="s">
        <v>128</v>
      </c>
    </row>
    <row r="9" spans="2:28" ht="21.75" x14ac:dyDescent="0.6">
      <c r="B9" s="53" t="s">
        <v>170</v>
      </c>
      <c r="C9" s="4"/>
      <c r="D9" s="61">
        <v>2259796722</v>
      </c>
      <c r="E9" s="4"/>
      <c r="F9" s="61">
        <v>1229777060</v>
      </c>
      <c r="G9" s="4"/>
      <c r="H9" s="61">
        <v>-4499184372</v>
      </c>
      <c r="I9" s="4"/>
      <c r="J9" s="61">
        <v>-1009610590</v>
      </c>
      <c r="K9" s="4"/>
      <c r="L9" s="61">
        <v>27292503207</v>
      </c>
      <c r="M9" s="4"/>
      <c r="N9" s="61">
        <v>-2969461689</v>
      </c>
      <c r="O9" s="4"/>
      <c r="P9" s="61">
        <v>-4499184372</v>
      </c>
      <c r="Q9" s="4"/>
      <c r="R9" s="61">
        <v>19823857146</v>
      </c>
    </row>
    <row r="10" spans="2:28" ht="21.75" x14ac:dyDescent="0.6">
      <c r="B10" s="4" t="s">
        <v>159</v>
      </c>
      <c r="C10" s="4"/>
      <c r="D10" s="31">
        <v>0</v>
      </c>
      <c r="E10" s="4"/>
      <c r="F10" s="31">
        <v>874980051</v>
      </c>
      <c r="G10" s="4"/>
      <c r="H10" s="31">
        <v>0</v>
      </c>
      <c r="I10" s="4"/>
      <c r="J10" s="31">
        <v>874980051</v>
      </c>
      <c r="K10" s="4"/>
      <c r="L10" s="63">
        <v>0</v>
      </c>
      <c r="M10" s="4"/>
      <c r="N10" s="31">
        <v>1641914178</v>
      </c>
      <c r="O10" s="4"/>
      <c r="P10" s="31">
        <v>0</v>
      </c>
      <c r="Q10" s="4"/>
      <c r="R10" s="31">
        <v>1641914178</v>
      </c>
    </row>
    <row r="11" spans="2:28" ht="21.75" x14ac:dyDescent="0.6">
      <c r="B11" s="4" t="s">
        <v>162</v>
      </c>
      <c r="C11" s="4"/>
      <c r="D11" s="31">
        <v>0</v>
      </c>
      <c r="E11" s="4"/>
      <c r="F11" s="31">
        <v>710781347</v>
      </c>
      <c r="G11" s="4"/>
      <c r="H11" s="31">
        <v>0</v>
      </c>
      <c r="I11" s="4"/>
      <c r="J11" s="31">
        <v>710781347</v>
      </c>
      <c r="K11" s="4"/>
      <c r="L11" s="63">
        <v>0</v>
      </c>
      <c r="M11" s="4"/>
      <c r="N11" s="31">
        <v>1279929113</v>
      </c>
      <c r="O11" s="4"/>
      <c r="P11" s="31">
        <v>0</v>
      </c>
      <c r="Q11" s="4"/>
      <c r="R11" s="31">
        <v>1279929113</v>
      </c>
    </row>
    <row r="12" spans="2:28" ht="21.75" x14ac:dyDescent="0.6">
      <c r="B12" s="4" t="s">
        <v>180</v>
      </c>
      <c r="C12" s="4"/>
      <c r="D12" s="31">
        <v>0</v>
      </c>
      <c r="E12" s="4"/>
      <c r="F12" s="31">
        <v>0</v>
      </c>
      <c r="G12" s="4"/>
      <c r="H12" s="31">
        <v>0</v>
      </c>
      <c r="I12" s="4"/>
      <c r="J12" s="31">
        <v>0</v>
      </c>
      <c r="K12" s="4"/>
      <c r="L12" s="63">
        <v>1663220427</v>
      </c>
      <c r="M12" s="4"/>
      <c r="N12" s="31">
        <v>0</v>
      </c>
      <c r="O12" s="4"/>
      <c r="P12" s="31">
        <v>-404960635</v>
      </c>
      <c r="Q12" s="4"/>
      <c r="R12" s="31">
        <v>1258259792</v>
      </c>
    </row>
    <row r="13" spans="2:28" ht="21.75" x14ac:dyDescent="0.6">
      <c r="B13" s="4" t="s">
        <v>187</v>
      </c>
      <c r="C13" s="4"/>
      <c r="D13" s="31">
        <v>0</v>
      </c>
      <c r="E13" s="4"/>
      <c r="F13" s="31">
        <v>0</v>
      </c>
      <c r="G13" s="4"/>
      <c r="H13" s="31">
        <v>0</v>
      </c>
      <c r="I13" s="4"/>
      <c r="J13" s="31">
        <v>0</v>
      </c>
      <c r="K13" s="4"/>
      <c r="L13" s="63">
        <v>0</v>
      </c>
      <c r="M13" s="4"/>
      <c r="N13" s="31">
        <v>0</v>
      </c>
      <c r="O13" s="4"/>
      <c r="P13" s="31">
        <v>1209580725</v>
      </c>
      <c r="Q13" s="4"/>
      <c r="R13" s="31">
        <v>1209580725</v>
      </c>
    </row>
    <row r="14" spans="2:28" ht="21.75" x14ac:dyDescent="0.6">
      <c r="B14" s="4" t="s">
        <v>155</v>
      </c>
      <c r="C14" s="4"/>
      <c r="D14" s="31">
        <v>0</v>
      </c>
      <c r="E14" s="4"/>
      <c r="F14" s="31">
        <v>448188391</v>
      </c>
      <c r="G14" s="4"/>
      <c r="H14" s="31">
        <v>0</v>
      </c>
      <c r="I14" s="4"/>
      <c r="J14" s="31">
        <v>448188391</v>
      </c>
      <c r="K14" s="4"/>
      <c r="L14" s="63">
        <v>0</v>
      </c>
      <c r="M14" s="4"/>
      <c r="N14" s="31">
        <v>892435239</v>
      </c>
      <c r="O14" s="4"/>
      <c r="P14" s="31">
        <v>0</v>
      </c>
      <c r="Q14" s="4"/>
      <c r="R14" s="31">
        <v>892435239</v>
      </c>
    </row>
    <row r="15" spans="2:28" ht="21.75" x14ac:dyDescent="0.6">
      <c r="B15" s="44" t="s">
        <v>166</v>
      </c>
      <c r="C15" s="4"/>
      <c r="D15" s="63">
        <v>0</v>
      </c>
      <c r="E15" s="4"/>
      <c r="F15" s="63">
        <v>-289308923</v>
      </c>
      <c r="G15" s="4"/>
      <c r="H15" s="63">
        <v>303456969</v>
      </c>
      <c r="I15" s="4"/>
      <c r="J15" s="63">
        <v>14148046</v>
      </c>
      <c r="K15" s="4"/>
      <c r="L15" s="63">
        <v>0</v>
      </c>
      <c r="M15" s="4"/>
      <c r="N15" s="63">
        <v>0</v>
      </c>
      <c r="O15" s="4"/>
      <c r="P15" s="63">
        <v>829395388</v>
      </c>
      <c r="Q15" s="4"/>
      <c r="R15" s="63">
        <v>829395388</v>
      </c>
    </row>
    <row r="16" spans="2:28" ht="21.75" x14ac:dyDescent="0.6">
      <c r="B16" s="4" t="s">
        <v>190</v>
      </c>
      <c r="C16" s="4"/>
      <c r="D16" s="31">
        <v>0</v>
      </c>
      <c r="E16" s="4"/>
      <c r="F16" s="31">
        <v>0</v>
      </c>
      <c r="G16" s="4"/>
      <c r="H16" s="31">
        <v>0</v>
      </c>
      <c r="I16" s="4"/>
      <c r="J16" s="31">
        <v>0</v>
      </c>
      <c r="K16" s="4"/>
      <c r="L16" s="63">
        <v>0</v>
      </c>
      <c r="M16" s="4"/>
      <c r="N16" s="31">
        <v>0</v>
      </c>
      <c r="O16" s="4"/>
      <c r="P16" s="31">
        <v>728899899</v>
      </c>
      <c r="Q16" s="4"/>
      <c r="R16" s="31">
        <v>728899899</v>
      </c>
    </row>
    <row r="17" spans="2:18" ht="21.75" x14ac:dyDescent="0.6">
      <c r="B17" s="4" t="s">
        <v>188</v>
      </c>
      <c r="C17" s="4"/>
      <c r="D17" s="31">
        <v>0</v>
      </c>
      <c r="E17" s="4"/>
      <c r="F17" s="31">
        <v>0</v>
      </c>
      <c r="G17" s="4"/>
      <c r="H17" s="31">
        <v>0</v>
      </c>
      <c r="I17" s="4"/>
      <c r="J17" s="31">
        <v>0</v>
      </c>
      <c r="K17" s="4"/>
      <c r="L17" s="63">
        <v>0</v>
      </c>
      <c r="M17" s="4"/>
      <c r="N17" s="31">
        <v>0</v>
      </c>
      <c r="O17" s="4"/>
      <c r="P17" s="31">
        <v>703397345</v>
      </c>
      <c r="Q17" s="4"/>
      <c r="R17" s="31">
        <v>703397345</v>
      </c>
    </row>
    <row r="18" spans="2:18" ht="21.75" x14ac:dyDescent="0.6">
      <c r="B18" s="4" t="s">
        <v>164</v>
      </c>
      <c r="C18" s="4"/>
      <c r="D18" s="31">
        <v>0</v>
      </c>
      <c r="E18" s="4"/>
      <c r="F18" s="31">
        <v>325172252</v>
      </c>
      <c r="G18" s="4"/>
      <c r="H18" s="31">
        <v>0</v>
      </c>
      <c r="I18" s="4"/>
      <c r="J18" s="31">
        <v>325172252</v>
      </c>
      <c r="K18" s="4"/>
      <c r="L18" s="63">
        <v>0</v>
      </c>
      <c r="M18" s="4"/>
      <c r="N18" s="31">
        <v>686717861</v>
      </c>
      <c r="O18" s="4"/>
      <c r="P18" s="31">
        <v>0</v>
      </c>
      <c r="Q18" s="4"/>
      <c r="R18" s="31">
        <v>686717861</v>
      </c>
    </row>
    <row r="19" spans="2:18" ht="21.75" x14ac:dyDescent="0.6">
      <c r="B19" s="4" t="s">
        <v>210</v>
      </c>
      <c r="C19" s="4"/>
      <c r="D19" s="31">
        <v>0</v>
      </c>
      <c r="E19" s="4"/>
      <c r="F19" s="31">
        <v>0</v>
      </c>
      <c r="G19" s="4"/>
      <c r="H19" s="31">
        <v>0</v>
      </c>
      <c r="I19" s="4"/>
      <c r="J19" s="31">
        <v>0</v>
      </c>
      <c r="K19" s="4"/>
      <c r="L19" s="63">
        <v>0</v>
      </c>
      <c r="M19" s="4"/>
      <c r="N19" s="31">
        <v>0</v>
      </c>
      <c r="O19" s="4"/>
      <c r="P19" s="31">
        <v>595744262</v>
      </c>
      <c r="Q19" s="4"/>
      <c r="R19" s="31">
        <v>595744262</v>
      </c>
    </row>
    <row r="20" spans="2:18" ht="21.75" x14ac:dyDescent="0.6">
      <c r="B20" s="44" t="s">
        <v>157</v>
      </c>
      <c r="C20" s="4"/>
      <c r="D20" s="63">
        <v>0</v>
      </c>
      <c r="E20" s="4"/>
      <c r="F20" s="63">
        <v>198684972</v>
      </c>
      <c r="G20" s="4"/>
      <c r="H20" s="63">
        <v>0</v>
      </c>
      <c r="I20" s="4"/>
      <c r="J20" s="63">
        <v>198684972</v>
      </c>
      <c r="K20" s="4"/>
      <c r="L20" s="63">
        <v>0</v>
      </c>
      <c r="M20" s="4"/>
      <c r="N20" s="63">
        <v>434027914</v>
      </c>
      <c r="O20" s="4"/>
      <c r="P20" s="63">
        <v>0</v>
      </c>
      <c r="Q20" s="4"/>
      <c r="R20" s="63">
        <v>434027914</v>
      </c>
    </row>
    <row r="21" spans="2:18" ht="21.75" x14ac:dyDescent="0.6">
      <c r="B21" s="4" t="s">
        <v>259</v>
      </c>
      <c r="C21" s="4"/>
      <c r="D21" s="31">
        <v>0</v>
      </c>
      <c r="E21" s="4"/>
      <c r="F21" s="31">
        <v>0</v>
      </c>
      <c r="G21" s="4"/>
      <c r="H21" s="31">
        <v>0</v>
      </c>
      <c r="I21" s="4"/>
      <c r="J21" s="31">
        <v>0</v>
      </c>
      <c r="K21" s="4"/>
      <c r="L21" s="63">
        <v>0</v>
      </c>
      <c r="M21" s="4"/>
      <c r="N21" s="31">
        <v>0</v>
      </c>
      <c r="O21" s="4"/>
      <c r="P21" s="31">
        <v>408262880</v>
      </c>
      <c r="Q21" s="4"/>
      <c r="R21" s="31">
        <v>408262880</v>
      </c>
    </row>
    <row r="22" spans="2:18" ht="21.75" x14ac:dyDescent="0.6">
      <c r="B22" s="4" t="s">
        <v>207</v>
      </c>
      <c r="C22" s="4"/>
      <c r="D22" s="31">
        <v>0</v>
      </c>
      <c r="E22" s="4"/>
      <c r="F22" s="31">
        <v>201358997</v>
      </c>
      <c r="G22" s="4"/>
      <c r="H22" s="31">
        <v>0</v>
      </c>
      <c r="I22" s="4"/>
      <c r="J22" s="31">
        <v>201358997</v>
      </c>
      <c r="K22" s="4"/>
      <c r="L22" s="63">
        <v>0</v>
      </c>
      <c r="M22" s="4"/>
      <c r="N22" s="31">
        <v>319858910</v>
      </c>
      <c r="O22" s="4"/>
      <c r="P22" s="31">
        <v>0</v>
      </c>
      <c r="Q22" s="4"/>
      <c r="R22" s="31">
        <v>319858910</v>
      </c>
    </row>
    <row r="23" spans="2:18" ht="21.75" x14ac:dyDescent="0.6">
      <c r="B23" s="4" t="s">
        <v>256</v>
      </c>
      <c r="C23" s="4"/>
      <c r="D23" s="31">
        <v>0</v>
      </c>
      <c r="E23" s="4"/>
      <c r="F23" s="31">
        <v>0</v>
      </c>
      <c r="G23" s="4"/>
      <c r="H23" s="31">
        <v>0</v>
      </c>
      <c r="I23" s="4"/>
      <c r="J23" s="31">
        <v>0</v>
      </c>
      <c r="K23" s="4"/>
      <c r="L23" s="63">
        <v>0</v>
      </c>
      <c r="M23" s="4"/>
      <c r="N23" s="31">
        <v>0</v>
      </c>
      <c r="O23" s="4"/>
      <c r="P23" s="31">
        <v>315264253</v>
      </c>
      <c r="Q23" s="4"/>
      <c r="R23" s="31">
        <v>315264253</v>
      </c>
    </row>
    <row r="24" spans="2:18" ht="21.75" x14ac:dyDescent="0.6">
      <c r="B24" s="4" t="s">
        <v>154</v>
      </c>
      <c r="C24" s="4"/>
      <c r="D24" s="31">
        <v>0</v>
      </c>
      <c r="E24" s="4"/>
      <c r="F24" s="31">
        <v>0</v>
      </c>
      <c r="G24" s="4"/>
      <c r="H24" s="31">
        <v>0</v>
      </c>
      <c r="I24" s="4"/>
      <c r="J24" s="31">
        <v>0</v>
      </c>
      <c r="K24" s="4"/>
      <c r="L24" s="63">
        <v>0</v>
      </c>
      <c r="M24" s="4"/>
      <c r="N24" s="31">
        <v>0</v>
      </c>
      <c r="O24" s="4"/>
      <c r="P24" s="31">
        <v>293324364</v>
      </c>
      <c r="Q24" s="4"/>
      <c r="R24" s="31">
        <v>293324364</v>
      </c>
    </row>
    <row r="25" spans="2:18" ht="21.75" x14ac:dyDescent="0.6">
      <c r="B25" s="4" t="s">
        <v>247</v>
      </c>
      <c r="C25" s="4"/>
      <c r="D25" s="31">
        <v>0</v>
      </c>
      <c r="E25" s="4"/>
      <c r="F25" s="31">
        <v>0</v>
      </c>
      <c r="G25" s="4"/>
      <c r="H25" s="31">
        <v>0</v>
      </c>
      <c r="I25" s="4"/>
      <c r="J25" s="31">
        <v>0</v>
      </c>
      <c r="K25" s="4"/>
      <c r="L25" s="63">
        <v>160891661</v>
      </c>
      <c r="M25" s="4"/>
      <c r="N25" s="31">
        <v>0</v>
      </c>
      <c r="O25" s="4"/>
      <c r="P25" s="31">
        <v>70095226</v>
      </c>
      <c r="Q25" s="4"/>
      <c r="R25" s="31">
        <v>230986887</v>
      </c>
    </row>
    <row r="26" spans="2:18" ht="21.75" x14ac:dyDescent="0.6">
      <c r="B26" s="4" t="s">
        <v>186</v>
      </c>
      <c r="C26" s="4"/>
      <c r="D26" s="31">
        <v>0</v>
      </c>
      <c r="E26" s="4"/>
      <c r="F26" s="31">
        <v>0</v>
      </c>
      <c r="G26" s="4"/>
      <c r="H26" s="31">
        <v>0</v>
      </c>
      <c r="I26" s="4"/>
      <c r="J26" s="31">
        <v>0</v>
      </c>
      <c r="K26" s="4"/>
      <c r="L26" s="63">
        <v>0</v>
      </c>
      <c r="M26" s="4"/>
      <c r="N26" s="31">
        <v>0</v>
      </c>
      <c r="O26" s="4"/>
      <c r="P26" s="31">
        <v>136637617</v>
      </c>
      <c r="Q26" s="4"/>
      <c r="R26" s="31">
        <v>136637617</v>
      </c>
    </row>
    <row r="27" spans="2:18" ht="21.75" x14ac:dyDescent="0.6">
      <c r="B27" s="44" t="s">
        <v>205</v>
      </c>
      <c r="C27" s="4"/>
      <c r="D27" s="63">
        <v>0</v>
      </c>
      <c r="E27" s="4"/>
      <c r="F27" s="63">
        <v>0</v>
      </c>
      <c r="G27" s="4"/>
      <c r="H27" s="63">
        <v>0</v>
      </c>
      <c r="I27" s="4"/>
      <c r="J27" s="63">
        <v>0</v>
      </c>
      <c r="K27" s="4"/>
      <c r="L27" s="63">
        <v>0</v>
      </c>
      <c r="M27" s="4"/>
      <c r="N27" s="63">
        <v>0</v>
      </c>
      <c r="O27" s="4"/>
      <c r="P27" s="63">
        <v>126996104</v>
      </c>
      <c r="Q27" s="4"/>
      <c r="R27" s="63">
        <v>126996104</v>
      </c>
    </row>
    <row r="28" spans="2:18" ht="21.75" x14ac:dyDescent="0.6">
      <c r="B28" s="4" t="s">
        <v>203</v>
      </c>
      <c r="C28" s="4"/>
      <c r="D28" s="31">
        <v>0</v>
      </c>
      <c r="E28" s="4"/>
      <c r="F28" s="31">
        <v>0</v>
      </c>
      <c r="G28" s="4"/>
      <c r="H28" s="31">
        <v>0</v>
      </c>
      <c r="I28" s="4"/>
      <c r="J28" s="31">
        <v>0</v>
      </c>
      <c r="K28" s="4"/>
      <c r="L28" s="63">
        <v>0</v>
      </c>
      <c r="M28" s="4"/>
      <c r="N28" s="31">
        <v>0</v>
      </c>
      <c r="O28" s="4"/>
      <c r="P28" s="31">
        <v>98638790</v>
      </c>
      <c r="Q28" s="4"/>
      <c r="R28" s="31">
        <v>98638790</v>
      </c>
    </row>
    <row r="29" spans="2:18" ht="21.75" x14ac:dyDescent="0.6">
      <c r="B29" s="4" t="s">
        <v>206</v>
      </c>
      <c r="C29" s="4"/>
      <c r="D29" s="31">
        <v>0</v>
      </c>
      <c r="E29" s="4"/>
      <c r="F29" s="31">
        <v>0</v>
      </c>
      <c r="G29" s="4"/>
      <c r="H29" s="31">
        <v>0</v>
      </c>
      <c r="I29" s="4"/>
      <c r="J29" s="31">
        <v>0</v>
      </c>
      <c r="K29" s="4"/>
      <c r="L29" s="63">
        <v>0</v>
      </c>
      <c r="M29" s="4"/>
      <c r="N29" s="31">
        <v>0</v>
      </c>
      <c r="O29" s="4"/>
      <c r="P29" s="31">
        <v>97282539</v>
      </c>
      <c r="Q29" s="4"/>
      <c r="R29" s="31">
        <v>97282539</v>
      </c>
    </row>
    <row r="30" spans="2:18" ht="21.75" x14ac:dyDescent="0.6">
      <c r="B30" s="4" t="s">
        <v>169</v>
      </c>
      <c r="C30" s="4"/>
      <c r="D30" s="31">
        <v>0</v>
      </c>
      <c r="E30" s="4"/>
      <c r="F30" s="31">
        <v>0</v>
      </c>
      <c r="G30" s="4"/>
      <c r="H30" s="31">
        <v>0</v>
      </c>
      <c r="I30" s="4"/>
      <c r="J30" s="31">
        <v>0</v>
      </c>
      <c r="K30" s="4"/>
      <c r="L30" s="63">
        <v>0</v>
      </c>
      <c r="M30" s="4"/>
      <c r="N30" s="31">
        <v>0</v>
      </c>
      <c r="O30" s="4"/>
      <c r="P30" s="31">
        <v>88719064</v>
      </c>
      <c r="Q30" s="4"/>
      <c r="R30" s="31">
        <v>88719064</v>
      </c>
    </row>
    <row r="31" spans="2:18" ht="21.75" x14ac:dyDescent="0.6">
      <c r="B31" s="4" t="s">
        <v>260</v>
      </c>
      <c r="C31" s="4"/>
      <c r="D31" s="31">
        <v>0</v>
      </c>
      <c r="E31" s="4"/>
      <c r="F31" s="31">
        <v>0</v>
      </c>
      <c r="G31" s="4"/>
      <c r="H31" s="31">
        <v>0</v>
      </c>
      <c r="I31" s="4"/>
      <c r="J31" s="31">
        <v>0</v>
      </c>
      <c r="K31" s="4"/>
      <c r="L31" s="63">
        <v>0</v>
      </c>
      <c r="M31" s="4"/>
      <c r="N31" s="31">
        <v>0</v>
      </c>
      <c r="O31" s="4"/>
      <c r="P31" s="31">
        <v>37838442</v>
      </c>
      <c r="Q31" s="4"/>
      <c r="R31" s="31">
        <v>37838442</v>
      </c>
    </row>
    <row r="32" spans="2:18" ht="21.75" x14ac:dyDescent="0.6">
      <c r="B32" s="4" t="s">
        <v>204</v>
      </c>
      <c r="C32" s="4"/>
      <c r="D32" s="31">
        <v>0</v>
      </c>
      <c r="E32" s="4"/>
      <c r="F32" s="31">
        <v>0</v>
      </c>
      <c r="G32" s="4"/>
      <c r="H32" s="31">
        <v>0</v>
      </c>
      <c r="I32" s="4"/>
      <c r="J32" s="31">
        <v>0</v>
      </c>
      <c r="K32" s="4"/>
      <c r="L32" s="63">
        <v>0</v>
      </c>
      <c r="M32" s="4"/>
      <c r="N32" s="31">
        <v>0</v>
      </c>
      <c r="O32" s="4"/>
      <c r="P32" s="31">
        <v>20641203</v>
      </c>
      <c r="Q32" s="4"/>
      <c r="R32" s="31">
        <v>20641203</v>
      </c>
    </row>
    <row r="33" spans="2:18" ht="21.75" x14ac:dyDescent="0.6">
      <c r="B33" s="4" t="s">
        <v>255</v>
      </c>
      <c r="C33" s="4"/>
      <c r="D33" s="31">
        <v>0</v>
      </c>
      <c r="E33" s="4"/>
      <c r="F33" s="31">
        <v>0</v>
      </c>
      <c r="G33" s="4"/>
      <c r="H33" s="31">
        <v>0</v>
      </c>
      <c r="I33" s="4"/>
      <c r="J33" s="31">
        <v>0</v>
      </c>
      <c r="K33" s="4"/>
      <c r="L33" s="63">
        <v>0</v>
      </c>
      <c r="M33" s="4"/>
      <c r="N33" s="31">
        <v>0</v>
      </c>
      <c r="O33" s="4"/>
      <c r="P33" s="31">
        <v>3119146</v>
      </c>
      <c r="Q33" s="4"/>
      <c r="R33" s="31">
        <v>3119146</v>
      </c>
    </row>
    <row r="34" spans="2:18" ht="21.75" x14ac:dyDescent="0.6">
      <c r="B34" s="44" t="s">
        <v>189</v>
      </c>
      <c r="C34" s="4"/>
      <c r="D34" s="63">
        <v>0</v>
      </c>
      <c r="E34" s="4"/>
      <c r="F34" s="63">
        <v>0</v>
      </c>
      <c r="G34" s="4"/>
      <c r="H34" s="63">
        <v>0</v>
      </c>
      <c r="I34" s="4"/>
      <c r="J34" s="63">
        <v>0</v>
      </c>
      <c r="K34" s="4"/>
      <c r="L34" s="63">
        <v>0</v>
      </c>
      <c r="M34" s="4"/>
      <c r="N34" s="63">
        <v>0</v>
      </c>
      <c r="O34" s="4"/>
      <c r="P34" s="63">
        <v>1604607</v>
      </c>
      <c r="Q34" s="4"/>
      <c r="R34" s="63">
        <v>1604607</v>
      </c>
    </row>
    <row r="35" spans="2:18" ht="21.75" x14ac:dyDescent="0.6">
      <c r="B35" s="4" t="s">
        <v>257</v>
      </c>
      <c r="C35" s="4"/>
      <c r="D35" s="31">
        <v>0</v>
      </c>
      <c r="E35" s="4"/>
      <c r="F35" s="31">
        <v>0</v>
      </c>
      <c r="G35" s="4"/>
      <c r="H35" s="31">
        <v>0</v>
      </c>
      <c r="I35" s="4"/>
      <c r="J35" s="31">
        <v>0</v>
      </c>
      <c r="K35" s="4"/>
      <c r="L35" s="63">
        <v>0</v>
      </c>
      <c r="M35" s="4"/>
      <c r="N35" s="31">
        <v>0</v>
      </c>
      <c r="O35" s="4"/>
      <c r="P35" s="31">
        <v>434917</v>
      </c>
      <c r="Q35" s="4"/>
      <c r="R35" s="31">
        <v>434917</v>
      </c>
    </row>
    <row r="36" spans="2:18" ht="21.75" x14ac:dyDescent="0.6">
      <c r="B36" s="4" t="s">
        <v>258</v>
      </c>
      <c r="C36" s="4"/>
      <c r="D36" s="31">
        <v>0</v>
      </c>
      <c r="E36" s="4"/>
      <c r="F36" s="31">
        <v>0</v>
      </c>
      <c r="G36" s="4"/>
      <c r="H36" s="31">
        <v>0</v>
      </c>
      <c r="I36" s="4"/>
      <c r="J36" s="31">
        <v>0</v>
      </c>
      <c r="K36" s="4"/>
      <c r="L36" s="63">
        <v>0</v>
      </c>
      <c r="M36" s="4"/>
      <c r="N36" s="31">
        <v>0</v>
      </c>
      <c r="O36" s="4"/>
      <c r="P36" s="31">
        <v>-23096449</v>
      </c>
      <c r="Q36" s="4"/>
      <c r="R36" s="31">
        <v>-23096449</v>
      </c>
    </row>
    <row r="37" spans="2:18" ht="21.75" x14ac:dyDescent="0.6">
      <c r="B37" s="4"/>
      <c r="C37" s="4"/>
      <c r="D37" s="31"/>
      <c r="E37" s="4"/>
      <c r="F37" s="31"/>
      <c r="G37" s="4"/>
      <c r="H37" s="31"/>
      <c r="I37" s="4"/>
      <c r="J37" s="31"/>
      <c r="K37" s="4"/>
      <c r="L37" s="63"/>
      <c r="M37" s="4"/>
      <c r="N37" s="31"/>
      <c r="O37" s="4"/>
      <c r="P37" s="31"/>
      <c r="Q37" s="4"/>
      <c r="R37" s="31"/>
    </row>
    <row r="38" spans="2:18" ht="24.75" thickBot="1" x14ac:dyDescent="0.65">
      <c r="B38" s="28" t="s">
        <v>138</v>
      </c>
      <c r="D38" s="10">
        <f>SUM(D9:D36)</f>
        <v>2259796722</v>
      </c>
      <c r="E38" s="2"/>
      <c r="F38" s="10">
        <f>SUM(F9:F36)</f>
        <v>3699634147</v>
      </c>
      <c r="G38" s="2"/>
      <c r="H38" s="10">
        <f>SUM(H9:H36)</f>
        <v>-4195727403</v>
      </c>
      <c r="I38" s="2"/>
      <c r="J38" s="10">
        <f>SUM(J9:J36)</f>
        <v>1763703466</v>
      </c>
      <c r="K38" s="2"/>
      <c r="L38" s="10">
        <f>SUM(L9:L36)</f>
        <v>29116615295</v>
      </c>
      <c r="M38" s="2"/>
      <c r="N38" s="10">
        <f>SUM(N9:N36)</f>
        <v>2285421526</v>
      </c>
      <c r="O38" s="2"/>
      <c r="P38" s="10">
        <f>SUM(P9:P36)</f>
        <v>838635315</v>
      </c>
      <c r="Q38" s="2"/>
      <c r="R38" s="10">
        <f>SUM(R9:R36)</f>
        <v>32240672136</v>
      </c>
    </row>
    <row r="39" spans="2:18" ht="21.75" thickTop="1" x14ac:dyDescent="0.6"/>
    <row r="40" spans="2:18" ht="30" x14ac:dyDescent="0.75">
      <c r="J40" s="67">
        <v>14</v>
      </c>
    </row>
  </sheetData>
  <sortState xmlns:xlrd2="http://schemas.microsoft.com/office/spreadsheetml/2017/richdata2" ref="B9:R36">
    <sortCondition descending="1" ref="R9:R36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.75" bottom="0.75" header="0.3" footer="0.3"/>
  <pageSetup paperSize="9" scale="5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2"/>
  <sheetViews>
    <sheetView rightToLeft="1" topLeftCell="A13" workbookViewId="0">
      <selection activeCell="F30" sqref="F30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07" t="s">
        <v>202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2:28" ht="31.5" customHeight="1" x14ac:dyDescent="0.55000000000000004">
      <c r="B3" s="107" t="s">
        <v>63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2:28" ht="31.5" customHeight="1" x14ac:dyDescent="0.55000000000000004">
      <c r="B4" s="107" t="s">
        <v>268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2:28" ht="73.5" customHeight="1" x14ac:dyDescent="0.55000000000000004"/>
    <row r="6" spans="2:28" ht="30" x14ac:dyDescent="0.55000000000000004">
      <c r="B6" s="14" t="s">
        <v>200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21.75" customHeight="1" x14ac:dyDescent="0.55000000000000004">
      <c r="B8" s="111" t="s">
        <v>129</v>
      </c>
      <c r="C8" s="111" t="s">
        <v>129</v>
      </c>
      <c r="D8" s="111" t="s">
        <v>129</v>
      </c>
      <c r="F8" s="111" t="s">
        <v>65</v>
      </c>
      <c r="G8" s="111" t="s">
        <v>65</v>
      </c>
      <c r="H8" s="111" t="s">
        <v>65</v>
      </c>
      <c r="J8" s="111" t="s">
        <v>66</v>
      </c>
      <c r="K8" s="111" t="s">
        <v>66</v>
      </c>
      <c r="L8" s="111" t="s">
        <v>66</v>
      </c>
    </row>
    <row r="9" spans="2:28" s="48" customFormat="1" ht="50.25" customHeight="1" x14ac:dyDescent="0.6">
      <c r="B9" s="142" t="s">
        <v>130</v>
      </c>
      <c r="D9" s="142" t="s">
        <v>52</v>
      </c>
      <c r="F9" s="142" t="s">
        <v>131</v>
      </c>
      <c r="H9" s="142" t="s">
        <v>132</v>
      </c>
      <c r="J9" s="142" t="s">
        <v>131</v>
      </c>
      <c r="L9" s="142" t="s">
        <v>132</v>
      </c>
    </row>
    <row r="10" spans="2:28" s="4" customFormat="1" ht="21.75" customHeight="1" x14ac:dyDescent="0.55000000000000004">
      <c r="B10" s="53" t="s">
        <v>211</v>
      </c>
      <c r="D10" s="85" t="s">
        <v>72</v>
      </c>
      <c r="F10" s="61">
        <v>325479452</v>
      </c>
      <c r="H10" s="53" t="s">
        <v>72</v>
      </c>
      <c r="J10" s="61">
        <v>986301370</v>
      </c>
      <c r="L10" s="53"/>
    </row>
    <row r="11" spans="2:28" s="4" customFormat="1" ht="21.75" customHeight="1" x14ac:dyDescent="0.55000000000000004">
      <c r="B11" s="44" t="s">
        <v>213</v>
      </c>
      <c r="D11" s="83" t="s">
        <v>72</v>
      </c>
      <c r="F11" s="63">
        <v>0</v>
      </c>
      <c r="H11" s="44" t="s">
        <v>72</v>
      </c>
      <c r="J11" s="63">
        <v>528027384</v>
      </c>
      <c r="L11" s="44"/>
    </row>
    <row r="12" spans="2:28" s="4" customFormat="1" ht="21.75" customHeight="1" x14ac:dyDescent="0.55000000000000004">
      <c r="B12" s="44" t="s">
        <v>214</v>
      </c>
      <c r="D12" s="83" t="s">
        <v>72</v>
      </c>
      <c r="F12" s="63">
        <v>256986293</v>
      </c>
      <c r="H12" s="44" t="s">
        <v>72</v>
      </c>
      <c r="J12" s="63">
        <v>1239999991</v>
      </c>
      <c r="L12" s="44"/>
    </row>
    <row r="13" spans="2:28" s="4" customFormat="1" ht="21.75" customHeight="1" x14ac:dyDescent="0.55000000000000004">
      <c r="B13" s="44" t="s">
        <v>216</v>
      </c>
      <c r="D13" s="83" t="s">
        <v>72</v>
      </c>
      <c r="F13" s="63">
        <v>0</v>
      </c>
      <c r="H13" s="44" t="s">
        <v>72</v>
      </c>
      <c r="J13" s="63">
        <v>1412383557</v>
      </c>
      <c r="L13" s="44"/>
    </row>
    <row r="14" spans="2:28" s="4" customFormat="1" ht="21.75" customHeight="1" x14ac:dyDescent="0.55000000000000004">
      <c r="B14" s="44" t="s">
        <v>59</v>
      </c>
      <c r="D14" s="83" t="s">
        <v>219</v>
      </c>
      <c r="F14" s="63">
        <v>4474</v>
      </c>
      <c r="H14" s="44" t="s">
        <v>72</v>
      </c>
      <c r="J14" s="63">
        <v>8275408</v>
      </c>
      <c r="L14" s="44"/>
    </row>
    <row r="15" spans="2:28" s="4" customFormat="1" ht="21.75" customHeight="1" x14ac:dyDescent="0.55000000000000004">
      <c r="B15" s="44" t="s">
        <v>249</v>
      </c>
      <c r="D15" s="83" t="s">
        <v>261</v>
      </c>
      <c r="F15" s="63">
        <v>0</v>
      </c>
      <c r="H15" s="44" t="s">
        <v>72</v>
      </c>
      <c r="J15" s="63">
        <v>1195419</v>
      </c>
      <c r="L15" s="44"/>
    </row>
    <row r="16" spans="2:28" s="4" customFormat="1" ht="21.75" customHeight="1" x14ac:dyDescent="0.55000000000000004">
      <c r="B16" s="44" t="s">
        <v>250</v>
      </c>
      <c r="D16" s="83" t="s">
        <v>262</v>
      </c>
      <c r="F16" s="63">
        <v>0</v>
      </c>
      <c r="H16" s="44" t="s">
        <v>72</v>
      </c>
      <c r="J16" s="63">
        <v>50869</v>
      </c>
      <c r="L16" s="44" t="s">
        <v>72</v>
      </c>
    </row>
    <row r="17" spans="2:12" s="4" customFormat="1" ht="21.75" customHeight="1" x14ac:dyDescent="0.55000000000000004">
      <c r="B17" s="44" t="s">
        <v>177</v>
      </c>
      <c r="D17" s="83" t="s">
        <v>220</v>
      </c>
      <c r="F17" s="63">
        <v>0</v>
      </c>
      <c r="H17" s="44" t="s">
        <v>72</v>
      </c>
      <c r="J17" s="63">
        <v>6257151606</v>
      </c>
      <c r="L17" s="44"/>
    </row>
    <row r="18" spans="2:12" s="4" customFormat="1" ht="21.75" customHeight="1" x14ac:dyDescent="0.55000000000000004">
      <c r="B18" s="44" t="s">
        <v>59</v>
      </c>
      <c r="D18" s="83" t="s">
        <v>221</v>
      </c>
      <c r="F18" s="63">
        <v>399363</v>
      </c>
      <c r="H18" s="44" t="s">
        <v>72</v>
      </c>
      <c r="J18" s="63">
        <v>36359805</v>
      </c>
      <c r="L18" s="44"/>
    </row>
    <row r="19" spans="2:12" s="4" customFormat="1" ht="21.75" customHeight="1" x14ac:dyDescent="0.55000000000000004">
      <c r="B19" s="44" t="s">
        <v>223</v>
      </c>
      <c r="D19" s="83" t="s">
        <v>226</v>
      </c>
      <c r="F19" s="63">
        <v>1006</v>
      </c>
      <c r="H19" s="44" t="s">
        <v>72</v>
      </c>
      <c r="J19" s="63">
        <v>10811</v>
      </c>
      <c r="L19" s="44"/>
    </row>
    <row r="20" spans="2:12" s="4" customFormat="1" ht="21.75" customHeight="1" x14ac:dyDescent="0.55000000000000004">
      <c r="B20" s="44" t="s">
        <v>227</v>
      </c>
      <c r="D20" s="83" t="s">
        <v>228</v>
      </c>
      <c r="F20" s="63">
        <v>842849</v>
      </c>
      <c r="H20" s="44" t="s">
        <v>72</v>
      </c>
      <c r="J20" s="63">
        <v>9438604</v>
      </c>
      <c r="L20" s="44"/>
    </row>
    <row r="21" spans="2:12" s="4" customFormat="1" ht="21.75" customHeight="1" x14ac:dyDescent="0.55000000000000004">
      <c r="B21" s="44" t="s">
        <v>60</v>
      </c>
      <c r="D21" s="83" t="s">
        <v>230</v>
      </c>
      <c r="F21" s="63">
        <v>3171</v>
      </c>
      <c r="H21" s="44" t="s">
        <v>72</v>
      </c>
      <c r="J21" s="63">
        <v>17848302</v>
      </c>
      <c r="L21" s="44"/>
    </row>
    <row r="22" spans="2:12" s="4" customFormat="1" ht="21.75" customHeight="1" x14ac:dyDescent="0.55000000000000004">
      <c r="B22" s="44" t="s">
        <v>234</v>
      </c>
      <c r="D22" s="44" t="s">
        <v>235</v>
      </c>
      <c r="F22" s="63">
        <v>6591</v>
      </c>
      <c r="H22" s="44" t="s">
        <v>72</v>
      </c>
      <c r="J22" s="63">
        <v>86612</v>
      </c>
      <c r="L22" s="44"/>
    </row>
    <row r="23" spans="2:12" s="4" customFormat="1" ht="21.75" customHeight="1" x14ac:dyDescent="0.55000000000000004">
      <c r="B23" s="4" t="s">
        <v>60</v>
      </c>
      <c r="D23" s="84" t="s">
        <v>263</v>
      </c>
      <c r="F23" s="31">
        <v>0</v>
      </c>
      <c r="H23" s="4" t="s">
        <v>72</v>
      </c>
      <c r="J23" s="31">
        <v>3671083184</v>
      </c>
      <c r="L23" s="44"/>
    </row>
    <row r="24" spans="2:12" s="4" customFormat="1" ht="21.75" customHeight="1" x14ac:dyDescent="0.55000000000000004">
      <c r="B24" s="44" t="s">
        <v>178</v>
      </c>
      <c r="D24" s="83" t="s">
        <v>237</v>
      </c>
      <c r="F24" s="63">
        <v>2081</v>
      </c>
      <c r="H24" s="44" t="s">
        <v>72</v>
      </c>
      <c r="J24" s="63">
        <v>68071</v>
      </c>
      <c r="L24" s="4" t="s">
        <v>72</v>
      </c>
    </row>
    <row r="25" spans="2:12" s="4" customFormat="1" ht="21.75" customHeight="1" x14ac:dyDescent="0.55000000000000004">
      <c r="B25" s="44" t="s">
        <v>178</v>
      </c>
      <c r="D25" s="83" t="s">
        <v>238</v>
      </c>
      <c r="F25" s="63">
        <v>672328752</v>
      </c>
      <c r="H25" s="44" t="s">
        <v>72</v>
      </c>
      <c r="J25" s="63">
        <v>20772472920</v>
      </c>
      <c r="L25" s="44"/>
    </row>
    <row r="26" spans="2:12" s="4" customFormat="1" ht="21.75" customHeight="1" x14ac:dyDescent="0.55000000000000004">
      <c r="B26" s="4" t="s">
        <v>177</v>
      </c>
      <c r="D26" s="84" t="s">
        <v>240</v>
      </c>
      <c r="F26" s="31">
        <v>864</v>
      </c>
      <c r="H26" s="4" t="s">
        <v>72</v>
      </c>
      <c r="J26" s="31">
        <v>364263</v>
      </c>
      <c r="L26" s="4" t="s">
        <v>72</v>
      </c>
    </row>
    <row r="27" spans="2:12" s="4" customFormat="1" ht="21.75" customHeight="1" x14ac:dyDescent="0.55000000000000004">
      <c r="B27" s="44" t="s">
        <v>179</v>
      </c>
      <c r="D27" s="83" t="s">
        <v>244</v>
      </c>
      <c r="F27" s="63">
        <v>0</v>
      </c>
      <c r="H27" s="44" t="s">
        <v>72</v>
      </c>
      <c r="J27" s="63">
        <v>255792</v>
      </c>
      <c r="L27" s="44"/>
    </row>
    <row r="28" spans="2:12" s="4" customFormat="1" ht="21.75" customHeight="1" x14ac:dyDescent="0.55000000000000004">
      <c r="B28" s="44" t="s">
        <v>174</v>
      </c>
      <c r="D28" s="83" t="s">
        <v>245</v>
      </c>
      <c r="F28" s="63">
        <v>304767122</v>
      </c>
      <c r="H28" s="44" t="s">
        <v>72</v>
      </c>
      <c r="J28" s="63">
        <v>804821908</v>
      </c>
      <c r="L28" s="44"/>
    </row>
    <row r="29" spans="2:12" s="4" customFormat="1" ht="21.75" customHeight="1" x14ac:dyDescent="0.55000000000000004">
      <c r="B29" s="44"/>
      <c r="D29" s="83"/>
      <c r="F29" s="63"/>
      <c r="H29" s="44"/>
      <c r="J29" s="63"/>
      <c r="L29" s="44"/>
    </row>
    <row r="30" spans="2:12" ht="21.75" customHeight="1" thickBot="1" x14ac:dyDescent="0.6">
      <c r="B30" s="143" t="s">
        <v>138</v>
      </c>
      <c r="C30" s="143"/>
      <c r="D30" s="143"/>
      <c r="F30" s="10">
        <f>SUM(F10:F28)</f>
        <v>1560822018</v>
      </c>
      <c r="H30" s="34"/>
      <c r="J30" s="10">
        <f>SUM(J10:J28)</f>
        <v>35746195876</v>
      </c>
      <c r="L30" s="34"/>
    </row>
    <row r="31" spans="2:12" ht="21.75" customHeight="1" thickTop="1" x14ac:dyDescent="0.55000000000000004"/>
    <row r="32" spans="2:12" ht="30" x14ac:dyDescent="0.75">
      <c r="F32" s="71">
        <v>15</v>
      </c>
    </row>
  </sheetData>
  <sortState xmlns:xlrd2="http://schemas.microsoft.com/office/spreadsheetml/2017/richdata2" ref="B10:L28">
    <sortCondition descending="1" ref="J10:J28"/>
  </sortState>
  <mergeCells count="13">
    <mergeCell ref="B2:L2"/>
    <mergeCell ref="B3:L3"/>
    <mergeCell ref="B4:L4"/>
    <mergeCell ref="B30:D30"/>
    <mergeCell ref="J9"/>
    <mergeCell ref="L9"/>
    <mergeCell ref="J8:L8"/>
    <mergeCell ref="B9"/>
    <mergeCell ref="D9"/>
    <mergeCell ref="B8:D8"/>
    <mergeCell ref="F9"/>
    <mergeCell ref="H9"/>
    <mergeCell ref="F8:H8"/>
  </mergeCells>
  <pageMargins left="0.7" right="0.7" top="0.75" bottom="0.75" header="0.3" footer="0.3"/>
  <pageSetup paperSize="9" scale="6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8"/>
  <sheetViews>
    <sheetView rightToLeft="1" workbookViewId="0">
      <selection activeCell="L5" sqref="L5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7" t="s">
        <v>202</v>
      </c>
      <c r="C2" s="107"/>
      <c r="D2" s="107"/>
      <c r="E2" s="107"/>
      <c r="F2" s="107"/>
    </row>
    <row r="3" spans="2:28" ht="30" x14ac:dyDescent="0.55000000000000004">
      <c r="B3" s="107" t="s">
        <v>63</v>
      </c>
      <c r="C3" s="107"/>
      <c r="D3" s="107"/>
      <c r="E3" s="107"/>
      <c r="F3" s="107"/>
    </row>
    <row r="4" spans="2:28" ht="30" x14ac:dyDescent="0.55000000000000004">
      <c r="B4" s="107" t="s">
        <v>268</v>
      </c>
      <c r="C4" s="107"/>
      <c r="D4" s="107"/>
      <c r="E4" s="107"/>
      <c r="F4" s="107"/>
    </row>
    <row r="5" spans="2:28" ht="125.25" customHeight="1" x14ac:dyDescent="0.55000000000000004"/>
    <row r="6" spans="2:28" s="28" customFormat="1" ht="24" x14ac:dyDescent="0.6">
      <c r="B6" s="76" t="s">
        <v>201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7" t="s">
        <v>133</v>
      </c>
      <c r="D8" s="107" t="s">
        <v>65</v>
      </c>
      <c r="F8" s="107" t="s">
        <v>269</v>
      </c>
    </row>
    <row r="9" spans="2:28" ht="30" x14ac:dyDescent="0.55000000000000004">
      <c r="B9" s="148" t="s">
        <v>133</v>
      </c>
      <c r="D9" s="149" t="s">
        <v>55</v>
      </c>
      <c r="F9" s="149" t="s">
        <v>55</v>
      </c>
    </row>
    <row r="10" spans="2:28" x14ac:dyDescent="0.55000000000000004">
      <c r="B10" s="2" t="s">
        <v>134</v>
      </c>
      <c r="D10" s="3">
        <v>814102</v>
      </c>
      <c r="F10" s="3">
        <v>47246550</v>
      </c>
    </row>
    <row r="11" spans="2:28" x14ac:dyDescent="0.55000000000000004">
      <c r="B11" s="2" t="s">
        <v>264</v>
      </c>
      <c r="D11" s="3">
        <v>0</v>
      </c>
      <c r="F11" s="3">
        <v>20240408</v>
      </c>
    </row>
    <row r="12" spans="2:28" x14ac:dyDescent="0.55000000000000004">
      <c r="B12" s="2" t="s">
        <v>133</v>
      </c>
      <c r="D12" s="3">
        <v>0</v>
      </c>
      <c r="F12" s="3">
        <v>6815</v>
      </c>
    </row>
    <row r="13" spans="2:28" x14ac:dyDescent="0.55000000000000004">
      <c r="D13" s="3"/>
      <c r="F13" s="3"/>
    </row>
    <row r="14" spans="2:28" ht="21.75" thickBot="1" x14ac:dyDescent="0.6">
      <c r="B14" s="34" t="s">
        <v>138</v>
      </c>
      <c r="D14" s="10">
        <f>SUM(D10:D12)</f>
        <v>814102</v>
      </c>
      <c r="F14" s="10">
        <f>SUM(F10:F12)</f>
        <v>67493773</v>
      </c>
    </row>
    <row r="15" spans="2:28" ht="21.75" thickTop="1" x14ac:dyDescent="0.55000000000000004"/>
    <row r="16" spans="2:28" ht="85.5" customHeight="1" x14ac:dyDescent="0.55000000000000004"/>
    <row r="17" spans="4:4" ht="85.5" customHeight="1" x14ac:dyDescent="0.55000000000000004"/>
    <row r="18" spans="4:4" ht="30" x14ac:dyDescent="0.75">
      <c r="D18" s="67">
        <v>16</v>
      </c>
    </row>
  </sheetData>
  <sortState xmlns:xlrd2="http://schemas.microsoft.com/office/spreadsheetml/2017/richdata2" ref="B10:F12">
    <sortCondition descending="1" ref="F10:F12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60" zoomScaleNormal="85" workbookViewId="0">
      <selection activeCell="I15" sqref="I15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7" t="s">
        <v>202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3:17" ht="30" x14ac:dyDescent="0.55000000000000004">
      <c r="C3" s="107" t="s">
        <v>0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3:17" ht="30" x14ac:dyDescent="0.55000000000000004">
      <c r="C4" s="107" t="s">
        <v>268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6" t="s">
        <v>139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08" t="s">
        <v>147</v>
      </c>
      <c r="D9" s="109" t="s">
        <v>265</v>
      </c>
      <c r="E9" s="109" t="s">
        <v>2</v>
      </c>
      <c r="F9" s="109" t="s">
        <v>2</v>
      </c>
      <c r="G9" s="109" t="s">
        <v>2</v>
      </c>
      <c r="I9" s="109" t="s">
        <v>3</v>
      </c>
      <c r="J9" s="109" t="s">
        <v>3</v>
      </c>
      <c r="K9" s="109" t="s">
        <v>3</v>
      </c>
      <c r="M9" s="109" t="s">
        <v>269</v>
      </c>
      <c r="N9" s="109" t="s">
        <v>4</v>
      </c>
      <c r="O9" s="109" t="s">
        <v>4</v>
      </c>
      <c r="P9" s="109" t="s">
        <v>4</v>
      </c>
      <c r="Q9" s="109" t="s">
        <v>4</v>
      </c>
    </row>
    <row r="10" spans="3:17" s="6" customFormat="1" ht="44.25" customHeight="1" x14ac:dyDescent="0.25">
      <c r="C10" s="108"/>
      <c r="D10" s="12"/>
      <c r="E10" s="110" t="s">
        <v>6</v>
      </c>
      <c r="F10" s="12"/>
      <c r="G10" s="110" t="s">
        <v>7</v>
      </c>
      <c r="I10" s="110" t="s">
        <v>148</v>
      </c>
      <c r="J10" s="12"/>
      <c r="K10" s="110" t="s">
        <v>149</v>
      </c>
      <c r="M10" s="110" t="s">
        <v>6</v>
      </c>
      <c r="N10" s="12"/>
      <c r="O10" s="110" t="s">
        <v>7</v>
      </c>
      <c r="Q10" s="112" t="s">
        <v>11</v>
      </c>
    </row>
    <row r="11" spans="3:17" s="6" customFormat="1" ht="39.75" customHeight="1" x14ac:dyDescent="0.25">
      <c r="C11" s="108"/>
      <c r="D11" s="11"/>
      <c r="E11" s="111" t="s">
        <v>6</v>
      </c>
      <c r="F11" s="11"/>
      <c r="G11" s="111" t="s">
        <v>7</v>
      </c>
      <c r="I11" s="111"/>
      <c r="J11" s="11"/>
      <c r="K11" s="111"/>
      <c r="M11" s="111" t="s">
        <v>6</v>
      </c>
      <c r="N11" s="11"/>
      <c r="O11" s="111" t="s">
        <v>7</v>
      </c>
      <c r="Q11" s="113" t="s">
        <v>11</v>
      </c>
    </row>
    <row r="12" spans="3:17" x14ac:dyDescent="0.55000000000000004">
      <c r="C12" s="49" t="s">
        <v>143</v>
      </c>
      <c r="E12" s="3">
        <f>'اوراق مشارکت'!R22</f>
        <v>248290275482</v>
      </c>
      <c r="G12" s="3">
        <f>'اوراق مشارکت'!T22</f>
        <v>250969203642</v>
      </c>
      <c r="I12" s="3">
        <f>'اوراق مشارکت'!X22</f>
        <v>0</v>
      </c>
      <c r="K12" s="3">
        <f>'اوراق مشارکت'!AB22</f>
        <v>61867019581</v>
      </c>
      <c r="M12" s="3">
        <f>'اوراق مشارکت'!AH22</f>
        <v>183689364490</v>
      </c>
      <c r="O12" s="3">
        <f>'اوراق مشارکت'!AJ22</f>
        <v>188606090805</v>
      </c>
      <c r="Q12" s="8">
        <f>O12/$O$17</f>
        <v>0.53560235673234269</v>
      </c>
    </row>
    <row r="13" spans="3:17" x14ac:dyDescent="0.55000000000000004">
      <c r="C13" s="2" t="s">
        <v>266</v>
      </c>
      <c r="E13" s="3">
        <f>سپرده!L26</f>
        <v>81075393937</v>
      </c>
      <c r="G13" s="3">
        <f>E13</f>
        <v>81075393937</v>
      </c>
      <c r="I13" s="3">
        <f>سپرده!N26</f>
        <v>124290190561</v>
      </c>
      <c r="K13" s="3">
        <f>سپرده!P26</f>
        <v>155635932085</v>
      </c>
      <c r="M13" s="3">
        <f>سپرده!R26</f>
        <v>49729652413</v>
      </c>
      <c r="O13" s="3">
        <f>سپرده!R26</f>
        <v>49729652413</v>
      </c>
      <c r="Q13" s="8">
        <f>O13/$O$17</f>
        <v>0.14122194526273973</v>
      </c>
    </row>
    <row r="14" spans="3:17" x14ac:dyDescent="0.55000000000000004">
      <c r="C14" s="64" t="s">
        <v>141</v>
      </c>
      <c r="E14" s="3">
        <f>سهام!G26</f>
        <v>94588134420</v>
      </c>
      <c r="G14" s="3">
        <f>سهام!I26</f>
        <v>84972993446.331009</v>
      </c>
      <c r="I14" s="3">
        <f>سهام!M26</f>
        <v>12364367524</v>
      </c>
      <c r="K14" s="3">
        <f>سهام!Q26</f>
        <v>12385564900</v>
      </c>
      <c r="M14" s="3">
        <f>سهام!W26</f>
        <v>97339587551</v>
      </c>
      <c r="O14" s="3">
        <f>سهام!Y26</f>
        <v>87802533311.750992</v>
      </c>
      <c r="Q14" s="8">
        <f t="shared" ref="Q14:Q17" si="0">O14/$O$17</f>
        <v>0.24934106617726021</v>
      </c>
    </row>
    <row r="15" spans="3:17" x14ac:dyDescent="0.55000000000000004">
      <c r="C15" s="2" t="s">
        <v>146</v>
      </c>
      <c r="E15" s="3">
        <f>'گواهی سپرده'!N16</f>
        <v>31000000000</v>
      </c>
      <c r="G15" s="3">
        <f>'گواهی سپرده'!P16</f>
        <v>31000000000</v>
      </c>
      <c r="I15" s="3">
        <f>'گواهی سپرده'!T16</f>
        <v>0</v>
      </c>
      <c r="K15" s="3">
        <f>'گواهی سپرده'!X16</f>
        <v>5000000000</v>
      </c>
      <c r="M15" s="3">
        <f>'گواهی سپرده'!AB16</f>
        <v>26000000000</v>
      </c>
      <c r="O15" s="3">
        <f>'گواهی سپرده'!AD16</f>
        <v>26000000000</v>
      </c>
      <c r="Q15" s="8">
        <f t="shared" si="0"/>
        <v>7.3834631827657468E-2</v>
      </c>
    </row>
    <row r="16" spans="3:17" x14ac:dyDescent="0.55000000000000004">
      <c r="C16" s="2" t="s">
        <v>142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 t="shared" si="0"/>
        <v>0</v>
      </c>
    </row>
    <row r="17" spans="3:17" ht="21.75" thickBot="1" x14ac:dyDescent="0.6">
      <c r="C17" s="2" t="s">
        <v>138</v>
      </c>
      <c r="D17" s="3">
        <f t="shared" ref="D17:P17" si="1">SUM(D12:D16)</f>
        <v>0</v>
      </c>
      <c r="E17" s="10">
        <f>SUM(E12:E16)</f>
        <v>454953803839</v>
      </c>
      <c r="F17" s="3">
        <f t="shared" si="1"/>
        <v>0</v>
      </c>
      <c r="G17" s="10">
        <f t="shared" si="1"/>
        <v>448017591025.33099</v>
      </c>
      <c r="H17" s="3">
        <f t="shared" si="1"/>
        <v>0</v>
      </c>
      <c r="I17" s="10">
        <f t="shared" si="1"/>
        <v>136654558085</v>
      </c>
      <c r="J17" s="3">
        <f t="shared" si="1"/>
        <v>0</v>
      </c>
      <c r="K17" s="10">
        <f t="shared" si="1"/>
        <v>234888516566</v>
      </c>
      <c r="L17" s="3">
        <f t="shared" si="1"/>
        <v>0</v>
      </c>
      <c r="M17" s="10">
        <f t="shared" si="1"/>
        <v>356758604454</v>
      </c>
      <c r="N17" s="3">
        <f t="shared" si="1"/>
        <v>0</v>
      </c>
      <c r="O17" s="10">
        <f>SUM(O12:O16)</f>
        <v>352138276529.75098</v>
      </c>
      <c r="P17" s="3">
        <f t="shared" si="1"/>
        <v>0</v>
      </c>
      <c r="Q17" s="35">
        <f t="shared" si="0"/>
        <v>1</v>
      </c>
    </row>
    <row r="18" spans="3:17" ht="21.75" thickTop="1" x14ac:dyDescent="0.55000000000000004"/>
    <row r="21" spans="3:17" ht="30" x14ac:dyDescent="0.75">
      <c r="I21" s="6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8"/>
  <sheetViews>
    <sheetView rightToLeft="1" topLeftCell="A7" zoomScale="55" zoomScaleNormal="55" workbookViewId="0">
      <selection activeCell="F30" sqref="F30"/>
    </sheetView>
  </sheetViews>
  <sheetFormatPr defaultRowHeight="33" x14ac:dyDescent="0.8"/>
  <cols>
    <col min="1" max="1" width="2.5703125" style="70" customWidth="1"/>
    <col min="2" max="2" width="1.28515625" style="70" customWidth="1"/>
    <col min="3" max="3" width="65.85546875" style="70" bestFit="1" customWidth="1"/>
    <col min="4" max="4" width="1" style="70" customWidth="1"/>
    <col min="5" max="5" width="18.5703125" style="70" bestFit="1" customWidth="1"/>
    <col min="6" max="6" width="3.5703125" style="70" bestFit="1" customWidth="1"/>
    <col min="7" max="7" width="27.140625" style="70" bestFit="1" customWidth="1"/>
    <col min="8" max="8" width="3.5703125" style="70" bestFit="1" customWidth="1"/>
    <col min="9" max="9" width="29.28515625" style="70" bestFit="1" customWidth="1"/>
    <col min="10" max="10" width="3.5703125" style="70" bestFit="1" customWidth="1"/>
    <col min="11" max="11" width="16.5703125" style="70" bestFit="1" customWidth="1"/>
    <col min="12" max="12" width="3.5703125" style="70" bestFit="1" customWidth="1"/>
    <col min="13" max="13" width="25.28515625" style="70" bestFit="1" customWidth="1"/>
    <col min="14" max="14" width="3.5703125" style="70" bestFit="1" customWidth="1"/>
    <col min="15" max="15" width="18.5703125" style="70" bestFit="1" customWidth="1"/>
    <col min="16" max="16" width="3.5703125" style="70" bestFit="1" customWidth="1"/>
    <col min="17" max="17" width="25.28515625" style="70" bestFit="1" customWidth="1"/>
    <col min="18" max="18" width="3.5703125" style="70" bestFit="1" customWidth="1"/>
    <col min="19" max="19" width="18.5703125" style="70" bestFit="1" customWidth="1"/>
    <col min="20" max="20" width="3.5703125" style="70" bestFit="1" customWidth="1"/>
    <col min="21" max="21" width="16.5703125" style="70" bestFit="1" customWidth="1"/>
    <col min="22" max="22" width="3.5703125" style="70" bestFit="1" customWidth="1"/>
    <col min="23" max="23" width="27.140625" style="70" bestFit="1" customWidth="1"/>
    <col min="24" max="24" width="3.5703125" style="70" bestFit="1" customWidth="1"/>
    <col min="25" max="25" width="29.28515625" style="70" bestFit="1" customWidth="1"/>
    <col min="26" max="26" width="3.5703125" style="70" bestFit="1" customWidth="1"/>
    <col min="27" max="27" width="47.7109375" style="101" bestFit="1" customWidth="1"/>
    <col min="28" max="28" width="1" style="70" customWidth="1"/>
    <col min="29" max="29" width="9.140625" style="70" customWidth="1"/>
    <col min="30" max="16384" width="9.140625" style="70"/>
  </cols>
  <sheetData>
    <row r="2" spans="3:27" x14ac:dyDescent="0.8">
      <c r="C2" s="118" t="s">
        <v>202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3:27" x14ac:dyDescent="0.8">
      <c r="C3" s="118" t="s">
        <v>0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</row>
    <row r="4" spans="3:27" x14ac:dyDescent="0.8">
      <c r="C4" s="118" t="s">
        <v>268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</row>
    <row r="5" spans="3:27" x14ac:dyDescent="0.8">
      <c r="C5" s="91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3:27" x14ac:dyDescent="0.8">
      <c r="C6" s="91" t="s">
        <v>140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</row>
    <row r="8" spans="3:27" s="93" customFormat="1" ht="34.5" customHeight="1" x14ac:dyDescent="0.25">
      <c r="C8" s="114" t="s">
        <v>1</v>
      </c>
      <c r="E8" s="117" t="s">
        <v>265</v>
      </c>
      <c r="F8" s="117" t="s">
        <v>2</v>
      </c>
      <c r="G8" s="117" t="s">
        <v>2</v>
      </c>
      <c r="H8" s="117" t="s">
        <v>2</v>
      </c>
      <c r="I8" s="117" t="s">
        <v>2</v>
      </c>
      <c r="J8" s="119"/>
      <c r="K8" s="117" t="s">
        <v>3</v>
      </c>
      <c r="L8" s="117" t="s">
        <v>3</v>
      </c>
      <c r="M8" s="117" t="s">
        <v>3</v>
      </c>
      <c r="N8" s="117" t="s">
        <v>3</v>
      </c>
      <c r="O8" s="117" t="s">
        <v>3</v>
      </c>
      <c r="P8" s="117" t="s">
        <v>3</v>
      </c>
      <c r="Q8" s="117" t="s">
        <v>3</v>
      </c>
      <c r="R8" s="119"/>
      <c r="S8" s="117" t="s">
        <v>269</v>
      </c>
      <c r="T8" s="117" t="s">
        <v>4</v>
      </c>
      <c r="U8" s="117" t="s">
        <v>4</v>
      </c>
      <c r="V8" s="117" t="s">
        <v>4</v>
      </c>
      <c r="W8" s="117" t="s">
        <v>4</v>
      </c>
      <c r="X8" s="117" t="s">
        <v>4</v>
      </c>
      <c r="Y8" s="117" t="s">
        <v>4</v>
      </c>
      <c r="Z8" s="117" t="s">
        <v>4</v>
      </c>
      <c r="AA8" s="117" t="s">
        <v>4</v>
      </c>
    </row>
    <row r="9" spans="3:27" s="93" customFormat="1" ht="44.25" customHeight="1" x14ac:dyDescent="0.25">
      <c r="C9" s="114" t="s">
        <v>1</v>
      </c>
      <c r="D9" s="119"/>
      <c r="E9" s="115" t="s">
        <v>5</v>
      </c>
      <c r="F9" s="120"/>
      <c r="G9" s="115" t="s">
        <v>6</v>
      </c>
      <c r="H9" s="94"/>
      <c r="I9" s="115" t="s">
        <v>7</v>
      </c>
      <c r="J9" s="119"/>
      <c r="K9" s="115" t="s">
        <v>8</v>
      </c>
      <c r="L9" s="115" t="s">
        <v>8</v>
      </c>
      <c r="M9" s="115" t="s">
        <v>8</v>
      </c>
      <c r="N9" s="94"/>
      <c r="O9" s="115" t="s">
        <v>9</v>
      </c>
      <c r="P9" s="115" t="s">
        <v>9</v>
      </c>
      <c r="Q9" s="115" t="s">
        <v>9</v>
      </c>
      <c r="R9" s="119"/>
      <c r="S9" s="115" t="s">
        <v>5</v>
      </c>
      <c r="T9" s="120"/>
      <c r="U9" s="115" t="s">
        <v>10</v>
      </c>
      <c r="V9" s="120"/>
      <c r="W9" s="115" t="s">
        <v>6</v>
      </c>
      <c r="X9" s="120"/>
      <c r="Y9" s="115" t="s">
        <v>7</v>
      </c>
      <c r="Z9" s="119"/>
      <c r="AA9" s="115" t="s">
        <v>11</v>
      </c>
    </row>
    <row r="10" spans="3:27" s="93" customFormat="1" ht="54" customHeight="1" x14ac:dyDescent="0.25">
      <c r="C10" s="114" t="s">
        <v>1</v>
      </c>
      <c r="D10" s="119"/>
      <c r="E10" s="116" t="s">
        <v>5</v>
      </c>
      <c r="F10" s="121"/>
      <c r="G10" s="116" t="s">
        <v>6</v>
      </c>
      <c r="H10" s="95"/>
      <c r="I10" s="116" t="s">
        <v>7</v>
      </c>
      <c r="J10" s="119"/>
      <c r="K10" s="116" t="s">
        <v>5</v>
      </c>
      <c r="L10" s="95"/>
      <c r="M10" s="116" t="s">
        <v>6</v>
      </c>
      <c r="N10" s="95"/>
      <c r="O10" s="116" t="s">
        <v>5</v>
      </c>
      <c r="P10" s="95"/>
      <c r="Q10" s="116" t="s">
        <v>12</v>
      </c>
      <c r="R10" s="119"/>
      <c r="S10" s="116" t="s">
        <v>5</v>
      </c>
      <c r="T10" s="121"/>
      <c r="U10" s="116" t="s">
        <v>10</v>
      </c>
      <c r="V10" s="121"/>
      <c r="W10" s="116" t="s">
        <v>6</v>
      </c>
      <c r="X10" s="121"/>
      <c r="Y10" s="116" t="s">
        <v>7</v>
      </c>
      <c r="Z10" s="119"/>
      <c r="AA10" s="116" t="s">
        <v>11</v>
      </c>
    </row>
    <row r="11" spans="3:27" x14ac:dyDescent="0.8">
      <c r="C11" s="96" t="s">
        <v>23</v>
      </c>
      <c r="E11" s="97">
        <v>495736</v>
      </c>
      <c r="G11" s="97">
        <v>12128775363</v>
      </c>
      <c r="I11" s="97">
        <v>14512558620.059999</v>
      </c>
      <c r="K11" s="97">
        <v>0</v>
      </c>
      <c r="M11" s="97">
        <v>0</v>
      </c>
      <c r="O11" s="97">
        <v>0</v>
      </c>
      <c r="Q11" s="97">
        <v>0</v>
      </c>
      <c r="S11" s="97">
        <v>495736</v>
      </c>
      <c r="U11" s="97">
        <v>28400</v>
      </c>
      <c r="W11" s="97">
        <v>12128775363</v>
      </c>
      <c r="Y11" s="97">
        <v>13995132930.719999</v>
      </c>
      <c r="AA11" s="98">
        <v>3.85E-2</v>
      </c>
    </row>
    <row r="12" spans="3:27" x14ac:dyDescent="0.8">
      <c r="C12" s="70" t="s">
        <v>25</v>
      </c>
      <c r="E12" s="97">
        <v>1120279</v>
      </c>
      <c r="G12" s="97">
        <v>12994961252</v>
      </c>
      <c r="I12" s="97">
        <v>10712960330.319</v>
      </c>
      <c r="K12" s="97">
        <v>0</v>
      </c>
      <c r="M12" s="97">
        <v>0</v>
      </c>
      <c r="O12" s="97">
        <v>0</v>
      </c>
      <c r="Q12" s="97">
        <v>0</v>
      </c>
      <c r="S12" s="97">
        <v>1120279</v>
      </c>
      <c r="U12" s="97">
        <v>10490</v>
      </c>
      <c r="W12" s="97">
        <v>12994961252</v>
      </c>
      <c r="Y12" s="97">
        <v>11681803936.0755</v>
      </c>
      <c r="AA12" s="98">
        <v>3.2199999999999999E-2</v>
      </c>
    </row>
    <row r="13" spans="3:27" x14ac:dyDescent="0.8">
      <c r="C13" s="70" t="s">
        <v>270</v>
      </c>
      <c r="E13" s="97">
        <v>0</v>
      </c>
      <c r="G13" s="97">
        <v>0</v>
      </c>
      <c r="I13" s="97">
        <v>0</v>
      </c>
      <c r="K13" s="97">
        <v>168973</v>
      </c>
      <c r="M13" s="97">
        <v>11159274292</v>
      </c>
      <c r="O13" s="97">
        <v>0</v>
      </c>
      <c r="Q13" s="97">
        <v>0</v>
      </c>
      <c r="S13" s="97">
        <v>168973</v>
      </c>
      <c r="U13" s="97">
        <v>69350</v>
      </c>
      <c r="W13" s="97">
        <v>11159274292</v>
      </c>
      <c r="Y13" s="97">
        <v>11648553798.577499</v>
      </c>
      <c r="AA13" s="98">
        <v>3.2099999999999997E-2</v>
      </c>
    </row>
    <row r="14" spans="3:27" x14ac:dyDescent="0.8">
      <c r="C14" s="70" t="s">
        <v>20</v>
      </c>
      <c r="E14" s="97">
        <v>366000</v>
      </c>
      <c r="G14" s="97">
        <v>9996193931</v>
      </c>
      <c r="I14" s="97">
        <v>8622588510</v>
      </c>
      <c r="K14" s="97">
        <v>0</v>
      </c>
      <c r="M14" s="97">
        <v>0</v>
      </c>
      <c r="O14" s="97">
        <v>0</v>
      </c>
      <c r="Q14" s="97">
        <v>0</v>
      </c>
      <c r="S14" s="97">
        <v>366000</v>
      </c>
      <c r="U14" s="97">
        <v>25660</v>
      </c>
      <c r="W14" s="97">
        <v>9996193931</v>
      </c>
      <c r="Y14" s="97">
        <v>9335680218</v>
      </c>
      <c r="AA14" s="98">
        <v>2.5700000000000001E-2</v>
      </c>
    </row>
    <row r="15" spans="3:27" x14ac:dyDescent="0.8">
      <c r="C15" s="99" t="s">
        <v>13</v>
      </c>
      <c r="E15" s="97">
        <v>1278000</v>
      </c>
      <c r="G15" s="97">
        <v>9211304927</v>
      </c>
      <c r="I15" s="97">
        <v>8155941678</v>
      </c>
      <c r="K15" s="97">
        <v>0</v>
      </c>
      <c r="M15" s="97">
        <v>0</v>
      </c>
      <c r="O15" s="97">
        <v>0</v>
      </c>
      <c r="Q15" s="97">
        <v>0</v>
      </c>
      <c r="S15" s="97">
        <v>1278000</v>
      </c>
      <c r="U15" s="97">
        <v>6510</v>
      </c>
      <c r="W15" s="97">
        <v>9211304927</v>
      </c>
      <c r="Y15" s="97">
        <v>8270277309</v>
      </c>
      <c r="Z15" s="97"/>
      <c r="AA15" s="98">
        <v>2.2800000000000001E-2</v>
      </c>
    </row>
    <row r="16" spans="3:27" x14ac:dyDescent="0.8">
      <c r="C16" s="70" t="s">
        <v>18</v>
      </c>
      <c r="E16" s="97">
        <v>641000</v>
      </c>
      <c r="G16" s="97">
        <v>9774019696</v>
      </c>
      <c r="I16" s="97">
        <v>8283418650</v>
      </c>
      <c r="K16" s="97">
        <v>0</v>
      </c>
      <c r="M16" s="97">
        <v>0</v>
      </c>
      <c r="O16" s="97">
        <v>0</v>
      </c>
      <c r="Q16" s="97">
        <v>0</v>
      </c>
      <c r="S16" s="97">
        <v>641000</v>
      </c>
      <c r="U16" s="97">
        <v>12260</v>
      </c>
      <c r="W16" s="97">
        <v>9774019696</v>
      </c>
      <c r="Y16" s="97">
        <v>7811900973</v>
      </c>
      <c r="AA16" s="98">
        <v>2.1499999999999998E-2</v>
      </c>
    </row>
    <row r="17" spans="3:27" x14ac:dyDescent="0.8">
      <c r="C17" s="70" t="s">
        <v>21</v>
      </c>
      <c r="E17" s="97">
        <v>459000</v>
      </c>
      <c r="G17" s="97">
        <v>5949090705</v>
      </c>
      <c r="I17" s="97">
        <v>6173318893.5</v>
      </c>
      <c r="K17" s="97">
        <v>0</v>
      </c>
      <c r="M17" s="97">
        <v>0</v>
      </c>
      <c r="O17" s="97">
        <v>0</v>
      </c>
      <c r="Q17" s="97">
        <v>0</v>
      </c>
      <c r="S17" s="97">
        <v>459000</v>
      </c>
      <c r="U17" s="97">
        <v>13880</v>
      </c>
      <c r="W17" s="97">
        <v>5949090705</v>
      </c>
      <c r="Y17" s="97">
        <v>6333013026</v>
      </c>
      <c r="AA17" s="98">
        <v>1.7399999999999999E-2</v>
      </c>
    </row>
    <row r="18" spans="3:27" x14ac:dyDescent="0.8">
      <c r="C18" s="99" t="s">
        <v>108</v>
      </c>
      <c r="E18" s="97">
        <v>176500</v>
      </c>
      <c r="G18" s="97">
        <v>5963357900</v>
      </c>
      <c r="I18" s="97">
        <v>5940731074.5</v>
      </c>
      <c r="K18" s="97">
        <v>0</v>
      </c>
      <c r="M18" s="97">
        <v>0</v>
      </c>
      <c r="O18" s="97">
        <v>0</v>
      </c>
      <c r="Q18" s="97">
        <v>0</v>
      </c>
      <c r="S18" s="97">
        <v>176500</v>
      </c>
      <c r="U18" s="97">
        <v>33580</v>
      </c>
      <c r="W18" s="97">
        <v>5963357900</v>
      </c>
      <c r="Y18" s="97">
        <v>5891605123.5</v>
      </c>
      <c r="AA18" s="98">
        <v>1.6199999999999999E-2</v>
      </c>
    </row>
    <row r="19" spans="3:27" x14ac:dyDescent="0.8">
      <c r="C19" s="70" t="s">
        <v>26</v>
      </c>
      <c r="E19" s="97">
        <v>235700</v>
      </c>
      <c r="G19" s="97">
        <v>9720153907</v>
      </c>
      <c r="I19" s="97">
        <v>5224836145.5</v>
      </c>
      <c r="K19" s="97">
        <v>0</v>
      </c>
      <c r="M19" s="97">
        <v>0</v>
      </c>
      <c r="O19" s="97">
        <v>0</v>
      </c>
      <c r="Q19" s="97">
        <v>0</v>
      </c>
      <c r="S19" s="97">
        <v>235700</v>
      </c>
      <c r="U19" s="97">
        <v>19940</v>
      </c>
      <c r="W19" s="97">
        <v>9720153907</v>
      </c>
      <c r="Y19" s="97">
        <v>4671893844.8999996</v>
      </c>
      <c r="AA19" s="98">
        <v>1.29E-2</v>
      </c>
    </row>
    <row r="20" spans="3:27" x14ac:dyDescent="0.8">
      <c r="C20" s="99" t="s">
        <v>22</v>
      </c>
      <c r="E20" s="97">
        <v>207000</v>
      </c>
      <c r="G20" s="97">
        <v>4972610299</v>
      </c>
      <c r="I20" s="97">
        <v>4053636495</v>
      </c>
      <c r="K20" s="97">
        <v>0</v>
      </c>
      <c r="M20" s="97">
        <v>0</v>
      </c>
      <c r="O20" s="97">
        <v>0</v>
      </c>
      <c r="Q20" s="97">
        <v>0</v>
      </c>
      <c r="S20" s="97">
        <v>207000</v>
      </c>
      <c r="U20" s="97">
        <v>18920</v>
      </c>
      <c r="W20" s="97">
        <v>4972610299</v>
      </c>
      <c r="Y20" s="97">
        <v>3893137182</v>
      </c>
      <c r="AA20" s="98">
        <v>1.0699999999999999E-2</v>
      </c>
    </row>
    <row r="21" spans="3:27" x14ac:dyDescent="0.8">
      <c r="C21" s="70" t="s">
        <v>267</v>
      </c>
      <c r="E21" s="97">
        <v>1182800</v>
      </c>
      <c r="G21" s="97">
        <v>4096036400</v>
      </c>
      <c r="I21" s="97">
        <v>3221588811.5999999</v>
      </c>
      <c r="K21" s="97">
        <v>0</v>
      </c>
      <c r="M21" s="97">
        <v>0</v>
      </c>
      <c r="O21" s="97">
        <v>0</v>
      </c>
      <c r="Q21" s="97">
        <v>0</v>
      </c>
      <c r="S21" s="97">
        <v>1182800</v>
      </c>
      <c r="U21" s="97">
        <v>2372</v>
      </c>
      <c r="W21" s="97">
        <v>4096036400</v>
      </c>
      <c r="Y21" s="97">
        <v>2788908270.48</v>
      </c>
      <c r="AA21" s="98">
        <v>7.7000000000000002E-3</v>
      </c>
    </row>
    <row r="22" spans="3:27" x14ac:dyDescent="0.8">
      <c r="C22" s="99" t="s">
        <v>112</v>
      </c>
      <c r="E22" s="97">
        <v>0</v>
      </c>
      <c r="G22" s="97">
        <v>0</v>
      </c>
      <c r="I22" s="97">
        <v>0</v>
      </c>
      <c r="K22" s="97">
        <v>43000</v>
      </c>
      <c r="M22" s="97">
        <v>1205093232</v>
      </c>
      <c r="O22" s="97">
        <v>0</v>
      </c>
      <c r="Q22" s="97">
        <v>0</v>
      </c>
      <c r="S22" s="97">
        <v>43000</v>
      </c>
      <c r="U22" s="97">
        <v>29400</v>
      </c>
      <c r="W22" s="97">
        <v>1205093232</v>
      </c>
      <c r="Y22" s="97">
        <v>1256678010</v>
      </c>
      <c r="AA22" s="98">
        <v>3.5000000000000001E-3</v>
      </c>
    </row>
    <row r="23" spans="3:27" x14ac:dyDescent="0.8">
      <c r="C23" s="70" t="s">
        <v>17</v>
      </c>
      <c r="E23" s="97">
        <v>20612</v>
      </c>
      <c r="G23" s="97">
        <v>168715647</v>
      </c>
      <c r="I23" s="97">
        <v>180716142.852</v>
      </c>
      <c r="K23" s="97">
        <v>0</v>
      </c>
      <c r="M23" s="97">
        <v>0</v>
      </c>
      <c r="O23" s="97">
        <v>0</v>
      </c>
      <c r="Q23" s="97">
        <v>0</v>
      </c>
      <c r="S23" s="97">
        <v>20612</v>
      </c>
      <c r="U23" s="97">
        <v>10930</v>
      </c>
      <c r="W23" s="97">
        <v>168715647</v>
      </c>
      <c r="Y23" s="97">
        <v>223948689.498</v>
      </c>
      <c r="AA23" s="98">
        <v>5.9999999999999995E-4</v>
      </c>
    </row>
    <row r="24" spans="3:27" x14ac:dyDescent="0.8">
      <c r="C24" s="70" t="s">
        <v>15</v>
      </c>
      <c r="E24" s="97">
        <v>470000</v>
      </c>
      <c r="G24" s="97">
        <v>9612914393</v>
      </c>
      <c r="I24" s="97">
        <v>9890698095</v>
      </c>
      <c r="K24" s="97">
        <v>0</v>
      </c>
      <c r="M24" s="97">
        <v>0</v>
      </c>
      <c r="O24" s="97">
        <v>-470000</v>
      </c>
      <c r="Q24" s="97">
        <v>12385564900</v>
      </c>
      <c r="S24" s="97">
        <v>0</v>
      </c>
      <c r="U24" s="97">
        <v>0</v>
      </c>
      <c r="W24" s="97">
        <v>0</v>
      </c>
      <c r="Y24" s="97">
        <v>0</v>
      </c>
      <c r="AA24" s="98">
        <v>0</v>
      </c>
    </row>
    <row r="25" spans="3:27" x14ac:dyDescent="0.8">
      <c r="E25" s="97"/>
      <c r="G25" s="97"/>
      <c r="I25" s="97"/>
      <c r="K25" s="97"/>
      <c r="M25" s="97"/>
      <c r="O25" s="97"/>
      <c r="Q25" s="97"/>
      <c r="S25" s="97"/>
      <c r="U25" s="97"/>
      <c r="W25" s="97"/>
      <c r="Y25" s="97"/>
      <c r="AA25" s="98"/>
    </row>
    <row r="26" spans="3:27" ht="33.75" thickBot="1" x14ac:dyDescent="0.85">
      <c r="C26" s="70" t="s">
        <v>138</v>
      </c>
      <c r="E26" s="100">
        <f>SUM(E11:E24)</f>
        <v>6652627</v>
      </c>
      <c r="F26" s="97"/>
      <c r="G26" s="100">
        <f>SUM(G11:G24)</f>
        <v>94588134420</v>
      </c>
      <c r="H26" s="97"/>
      <c r="I26" s="100">
        <f>SUM(I11:I24)</f>
        <v>84972993446.331009</v>
      </c>
      <c r="J26" s="97"/>
      <c r="K26" s="100">
        <f>SUM(K11:K24)</f>
        <v>211973</v>
      </c>
      <c r="L26" s="97"/>
      <c r="M26" s="100">
        <f>SUM(M11:M24)</f>
        <v>12364367524</v>
      </c>
      <c r="N26" s="97"/>
      <c r="O26" s="100">
        <f>SUM(O11:O24)</f>
        <v>-470000</v>
      </c>
      <c r="P26" s="97"/>
      <c r="Q26" s="100">
        <f>SUM(Q11:Q24)</f>
        <v>12385564900</v>
      </c>
      <c r="R26" s="97">
        <f>SUM(R11:R24)</f>
        <v>0</v>
      </c>
      <c r="S26" s="100">
        <f>SUM(S11:S24)</f>
        <v>6394600</v>
      </c>
      <c r="T26" s="97"/>
      <c r="U26" s="100"/>
      <c r="V26" s="97"/>
      <c r="W26" s="100">
        <f>SUM(W11:W24)</f>
        <v>97339587551</v>
      </c>
      <c r="X26" s="97"/>
      <c r="Y26" s="100">
        <f>SUM(Y11:Y24)</f>
        <v>87802533311.750992</v>
      </c>
      <c r="Z26" s="97"/>
      <c r="AA26" s="105">
        <f>SUM(AA11:AA24)</f>
        <v>0.24179999999999996</v>
      </c>
    </row>
    <row r="27" spans="3:27" ht="33.75" thickTop="1" x14ac:dyDescent="0.8"/>
    <row r="28" spans="3:27" ht="30.75" customHeight="1" x14ac:dyDescent="0.95">
      <c r="O28" s="68">
        <v>2</v>
      </c>
    </row>
  </sheetData>
  <sortState xmlns:xlrd2="http://schemas.microsoft.com/office/spreadsheetml/2017/richdata2" ref="C11:AA24">
    <sortCondition descending="1" ref="Y11:Y24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workbookViewId="0">
      <selection activeCell="D8" sqref="D8:J8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7" t="s">
        <v>202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2:28" ht="30" x14ac:dyDescent="0.6">
      <c r="B3" s="107" t="s">
        <v>0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2:28" ht="30" x14ac:dyDescent="0.6">
      <c r="B4" s="107" t="s">
        <v>268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150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22" t="s">
        <v>265</v>
      </c>
      <c r="E8" s="122" t="s">
        <v>2</v>
      </c>
      <c r="F8" s="122" t="s">
        <v>2</v>
      </c>
      <c r="G8" s="122" t="s">
        <v>2</v>
      </c>
      <c r="H8" s="122" t="s">
        <v>2</v>
      </c>
      <c r="I8" s="122" t="s">
        <v>2</v>
      </c>
      <c r="J8" s="122" t="s">
        <v>2</v>
      </c>
      <c r="K8" s="15"/>
      <c r="L8" s="122" t="s">
        <v>269</v>
      </c>
      <c r="M8" s="122" t="s">
        <v>4</v>
      </c>
      <c r="N8" s="122" t="s">
        <v>4</v>
      </c>
      <c r="O8" s="122" t="s">
        <v>4</v>
      </c>
      <c r="P8" s="122" t="s">
        <v>4</v>
      </c>
      <c r="Q8" s="122" t="s">
        <v>4</v>
      </c>
      <c r="R8" s="122" t="s">
        <v>4</v>
      </c>
      <c r="S8" s="15"/>
    </row>
    <row r="9" spans="2:28" ht="30" x14ac:dyDescent="0.6">
      <c r="B9" s="21" t="s">
        <v>1</v>
      </c>
      <c r="C9" s="15"/>
      <c r="D9" s="18" t="s">
        <v>29</v>
      </c>
      <c r="E9" s="19"/>
      <c r="F9" s="18" t="s">
        <v>30</v>
      </c>
      <c r="G9" s="19"/>
      <c r="H9" s="18" t="s">
        <v>31</v>
      </c>
      <c r="I9" s="19"/>
      <c r="J9" s="18" t="s">
        <v>32</v>
      </c>
      <c r="K9" s="15"/>
      <c r="L9" s="18" t="s">
        <v>29</v>
      </c>
      <c r="M9" s="19"/>
      <c r="N9" s="18" t="s">
        <v>30</v>
      </c>
      <c r="O9" s="19"/>
      <c r="P9" s="18" t="s">
        <v>31</v>
      </c>
      <c r="Q9" s="19"/>
      <c r="R9" s="18" t="s">
        <v>32</v>
      </c>
      <c r="S9" s="15"/>
    </row>
    <row r="12" spans="2:28" ht="26.25" customHeight="1" thickBot="1" x14ac:dyDescent="0.65">
      <c r="B12" s="23" t="s">
        <v>138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6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9"/>
  <sheetViews>
    <sheetView rightToLeft="1" view="pageBreakPreview" topLeftCell="A3" zoomScale="70" zoomScaleNormal="90" zoomScaleSheetLayoutView="70" workbookViewId="0">
      <selection activeCell="AD23" sqref="AD23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3.140625" style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24" t="s">
        <v>202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</row>
    <row r="3" spans="2:38" ht="39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</row>
    <row r="4" spans="2:38" ht="39" x14ac:dyDescent="0.6">
      <c r="B4" s="124" t="s">
        <v>268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</row>
    <row r="5" spans="2:38" ht="39" x14ac:dyDescent="0.6"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2:38" ht="39" x14ac:dyDescent="0.6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191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07" t="s">
        <v>33</v>
      </c>
      <c r="C10" s="107" t="s">
        <v>33</v>
      </c>
      <c r="D10" s="107" t="s">
        <v>33</v>
      </c>
      <c r="E10" s="107" t="s">
        <v>33</v>
      </c>
      <c r="F10" s="107" t="s">
        <v>33</v>
      </c>
      <c r="G10" s="107" t="s">
        <v>33</v>
      </c>
      <c r="H10" s="107" t="s">
        <v>33</v>
      </c>
      <c r="I10" s="107" t="s">
        <v>33</v>
      </c>
      <c r="J10" s="107" t="s">
        <v>33</v>
      </c>
      <c r="K10" s="107" t="s">
        <v>33</v>
      </c>
      <c r="L10" s="107" t="s">
        <v>33</v>
      </c>
      <c r="M10" s="107" t="s">
        <v>33</v>
      </c>
      <c r="N10" s="107" t="s">
        <v>33</v>
      </c>
      <c r="P10" s="107" t="s">
        <v>265</v>
      </c>
      <c r="Q10" s="107" t="s">
        <v>2</v>
      </c>
      <c r="R10" s="107" t="s">
        <v>2</v>
      </c>
      <c r="S10" s="107" t="s">
        <v>2</v>
      </c>
      <c r="T10" s="107" t="s">
        <v>2</v>
      </c>
      <c r="V10" s="107" t="s">
        <v>3</v>
      </c>
      <c r="W10" s="107" t="s">
        <v>3</v>
      </c>
      <c r="X10" s="107" t="s">
        <v>3</v>
      </c>
      <c r="Y10" s="107" t="s">
        <v>3</v>
      </c>
      <c r="Z10" s="107" t="s">
        <v>3</v>
      </c>
      <c r="AA10" s="107" t="s">
        <v>3</v>
      </c>
      <c r="AB10" s="107" t="s">
        <v>3</v>
      </c>
      <c r="AD10" s="107" t="s">
        <v>269</v>
      </c>
      <c r="AE10" s="107" t="s">
        <v>4</v>
      </c>
      <c r="AF10" s="107" t="s">
        <v>4</v>
      </c>
      <c r="AG10" s="107" t="s">
        <v>4</v>
      </c>
      <c r="AH10" s="107" t="s">
        <v>4</v>
      </c>
      <c r="AI10" s="107" t="s">
        <v>4</v>
      </c>
      <c r="AJ10" s="107" t="s">
        <v>4</v>
      </c>
      <c r="AK10" s="107" t="s">
        <v>4</v>
      </c>
      <c r="AL10" s="107" t="s">
        <v>4</v>
      </c>
    </row>
    <row r="11" spans="2:38" s="16" customFormat="1" ht="45.75" customHeight="1" x14ac:dyDescent="0.6">
      <c r="B11" s="110" t="s">
        <v>34</v>
      </c>
      <c r="C11" s="24"/>
      <c r="D11" s="110" t="s">
        <v>35</v>
      </c>
      <c r="E11" s="24"/>
      <c r="F11" s="110" t="s">
        <v>36</v>
      </c>
      <c r="G11" s="24"/>
      <c r="H11" s="110" t="s">
        <v>37</v>
      </c>
      <c r="I11" s="24"/>
      <c r="J11" s="110" t="s">
        <v>145</v>
      </c>
      <c r="K11" s="24"/>
      <c r="L11" s="110" t="s">
        <v>39</v>
      </c>
      <c r="M11" s="24"/>
      <c r="N11" s="110" t="s">
        <v>32</v>
      </c>
      <c r="P11" s="110" t="s">
        <v>5</v>
      </c>
      <c r="Q11" s="24"/>
      <c r="R11" s="110" t="s">
        <v>6</v>
      </c>
      <c r="S11" s="24"/>
      <c r="T11" s="110" t="s">
        <v>7</v>
      </c>
      <c r="V11" s="110" t="s">
        <v>8</v>
      </c>
      <c r="W11" s="110" t="s">
        <v>8</v>
      </c>
      <c r="X11" s="110" t="s">
        <v>8</v>
      </c>
      <c r="Z11" s="110" t="s">
        <v>9</v>
      </c>
      <c r="AA11" s="110" t="s">
        <v>9</v>
      </c>
      <c r="AB11" s="110" t="s">
        <v>9</v>
      </c>
      <c r="AD11" s="110" t="s">
        <v>5</v>
      </c>
      <c r="AE11" s="24"/>
      <c r="AF11" s="110" t="s">
        <v>40</v>
      </c>
      <c r="AG11" s="24"/>
      <c r="AH11" s="110" t="s">
        <v>6</v>
      </c>
      <c r="AI11" s="24"/>
      <c r="AJ11" s="110" t="s">
        <v>7</v>
      </c>
      <c r="AK11" s="24"/>
      <c r="AL11" s="110" t="s">
        <v>11</v>
      </c>
    </row>
    <row r="12" spans="2:38" s="16" customFormat="1" ht="45.75" customHeight="1" x14ac:dyDescent="0.6">
      <c r="B12" s="111" t="s">
        <v>34</v>
      </c>
      <c r="C12" s="26"/>
      <c r="D12" s="111" t="s">
        <v>35</v>
      </c>
      <c r="E12" s="26"/>
      <c r="F12" s="111" t="s">
        <v>36</v>
      </c>
      <c r="G12" s="26"/>
      <c r="H12" s="111" t="s">
        <v>37</v>
      </c>
      <c r="I12" s="26"/>
      <c r="J12" s="111" t="s">
        <v>38</v>
      </c>
      <c r="K12" s="26"/>
      <c r="L12" s="111" t="s">
        <v>39</v>
      </c>
      <c r="M12" s="26"/>
      <c r="N12" s="111" t="s">
        <v>32</v>
      </c>
      <c r="P12" s="111" t="s">
        <v>5</v>
      </c>
      <c r="Q12" s="26"/>
      <c r="R12" s="111" t="s">
        <v>6</v>
      </c>
      <c r="S12" s="26"/>
      <c r="T12" s="111" t="s">
        <v>7</v>
      </c>
      <c r="V12" s="111" t="s">
        <v>5</v>
      </c>
      <c r="W12" s="26"/>
      <c r="X12" s="111" t="s">
        <v>6</v>
      </c>
      <c r="Z12" s="111" t="s">
        <v>5</v>
      </c>
      <c r="AA12" s="26"/>
      <c r="AB12" s="111" t="s">
        <v>12</v>
      </c>
      <c r="AD12" s="111" t="s">
        <v>5</v>
      </c>
      <c r="AE12" s="26"/>
      <c r="AF12" s="111" t="s">
        <v>40</v>
      </c>
      <c r="AG12" s="26"/>
      <c r="AH12" s="111" t="s">
        <v>6</v>
      </c>
      <c r="AI12" s="26"/>
      <c r="AJ12" s="111" t="s">
        <v>7</v>
      </c>
      <c r="AK12" s="26"/>
      <c r="AL12" s="111" t="s">
        <v>11</v>
      </c>
    </row>
    <row r="13" spans="2:38" ht="21.75" x14ac:dyDescent="0.6">
      <c r="B13" s="3" t="s">
        <v>170</v>
      </c>
      <c r="C13" s="3"/>
      <c r="D13" s="3" t="s">
        <v>153</v>
      </c>
      <c r="E13" s="3"/>
      <c r="F13" s="3" t="s">
        <v>153</v>
      </c>
      <c r="G13" s="3"/>
      <c r="H13" s="3" t="s">
        <v>171</v>
      </c>
      <c r="I13" s="3"/>
      <c r="J13" s="3" t="s">
        <v>172</v>
      </c>
      <c r="K13" s="3"/>
      <c r="L13" s="3">
        <v>18</v>
      </c>
      <c r="M13" s="3"/>
      <c r="N13" s="3">
        <v>18</v>
      </c>
      <c r="O13" s="3"/>
      <c r="P13" s="3">
        <v>168000</v>
      </c>
      <c r="Q13" s="3"/>
      <c r="R13" s="3">
        <v>168075647968</v>
      </c>
      <c r="S13" s="3"/>
      <c r="T13" s="3">
        <v>167969550000</v>
      </c>
      <c r="U13" s="3"/>
      <c r="V13" s="3">
        <v>0</v>
      </c>
      <c r="W13" s="3"/>
      <c r="X13" s="3">
        <v>0</v>
      </c>
      <c r="Y13" s="3"/>
      <c r="Z13" s="3">
        <v>60000</v>
      </c>
      <c r="AA13" s="3"/>
      <c r="AB13" s="3">
        <v>56989668751</v>
      </c>
      <c r="AC13" s="3"/>
      <c r="AD13" s="3">
        <v>108000</v>
      </c>
      <c r="AE13" s="3"/>
      <c r="AF13" s="3">
        <v>997500</v>
      </c>
      <c r="AG13" s="3"/>
      <c r="AH13" s="3">
        <v>108048630837</v>
      </c>
      <c r="AI13" s="3"/>
      <c r="AJ13" s="3">
        <v>107710473937</v>
      </c>
      <c r="AK13" s="2"/>
      <c r="AL13" s="78">
        <v>0.29659999999999997</v>
      </c>
    </row>
    <row r="14" spans="2:38" ht="21.75" x14ac:dyDescent="0.6">
      <c r="B14" s="3" t="s">
        <v>159</v>
      </c>
      <c r="C14" s="3"/>
      <c r="D14" s="3" t="s">
        <v>153</v>
      </c>
      <c r="E14" s="3"/>
      <c r="F14" s="3" t="s">
        <v>153</v>
      </c>
      <c r="G14" s="3"/>
      <c r="H14" s="3" t="s">
        <v>160</v>
      </c>
      <c r="I14" s="3"/>
      <c r="J14" s="3" t="s">
        <v>161</v>
      </c>
      <c r="K14" s="3"/>
      <c r="L14" s="3">
        <v>0</v>
      </c>
      <c r="M14" s="3"/>
      <c r="N14" s="3">
        <v>0</v>
      </c>
      <c r="O14" s="3"/>
      <c r="P14" s="3">
        <v>45087</v>
      </c>
      <c r="Q14" s="3"/>
      <c r="R14" s="3">
        <v>24992911334</v>
      </c>
      <c r="S14" s="3"/>
      <c r="T14" s="3">
        <v>25759845461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45087</v>
      </c>
      <c r="AE14" s="3"/>
      <c r="AF14" s="3">
        <v>590850</v>
      </c>
      <c r="AG14" s="3"/>
      <c r="AH14" s="3">
        <v>24992911334</v>
      </c>
      <c r="AI14" s="3"/>
      <c r="AJ14" s="3">
        <v>26634825512</v>
      </c>
      <c r="AK14" s="2"/>
      <c r="AL14" s="78">
        <v>7.3300000000000004E-2</v>
      </c>
    </row>
    <row r="15" spans="2:38" ht="21.75" x14ac:dyDescent="0.6">
      <c r="B15" s="3" t="s">
        <v>162</v>
      </c>
      <c r="C15" s="3"/>
      <c r="D15" s="3" t="s">
        <v>153</v>
      </c>
      <c r="E15" s="3"/>
      <c r="F15" s="3" t="s">
        <v>153</v>
      </c>
      <c r="G15" s="3"/>
      <c r="H15" s="3" t="s">
        <v>99</v>
      </c>
      <c r="I15" s="3"/>
      <c r="J15" s="3" t="s">
        <v>163</v>
      </c>
      <c r="K15" s="3"/>
      <c r="L15" s="3">
        <v>0</v>
      </c>
      <c r="M15" s="3"/>
      <c r="N15" s="3">
        <v>0</v>
      </c>
      <c r="O15" s="3"/>
      <c r="P15" s="3">
        <v>35510</v>
      </c>
      <c r="Q15" s="3"/>
      <c r="R15" s="3">
        <v>18974143970</v>
      </c>
      <c r="S15" s="3"/>
      <c r="T15" s="3">
        <v>19543291736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35510</v>
      </c>
      <c r="AE15" s="3"/>
      <c r="AF15" s="3">
        <v>570480</v>
      </c>
      <c r="AG15" s="3"/>
      <c r="AH15" s="3">
        <v>18974143970</v>
      </c>
      <c r="AI15" s="3"/>
      <c r="AJ15" s="3">
        <v>20254073083</v>
      </c>
      <c r="AK15" s="2"/>
      <c r="AL15" s="78">
        <v>5.5800000000000002E-2</v>
      </c>
    </row>
    <row r="16" spans="2:38" ht="21.75" x14ac:dyDescent="0.6">
      <c r="B16" s="3" t="s">
        <v>155</v>
      </c>
      <c r="C16" s="3"/>
      <c r="D16" s="3" t="s">
        <v>153</v>
      </c>
      <c r="E16" s="3"/>
      <c r="F16" s="3" t="s">
        <v>153</v>
      </c>
      <c r="G16" s="3"/>
      <c r="H16" s="3" t="s">
        <v>99</v>
      </c>
      <c r="I16" s="3"/>
      <c r="J16" s="3" t="s">
        <v>156</v>
      </c>
      <c r="K16" s="3"/>
      <c r="L16" s="3">
        <v>0</v>
      </c>
      <c r="M16" s="3"/>
      <c r="N16" s="3">
        <v>0</v>
      </c>
      <c r="O16" s="3"/>
      <c r="P16" s="3">
        <v>23618</v>
      </c>
      <c r="Q16" s="3"/>
      <c r="R16" s="3">
        <v>12337859375</v>
      </c>
      <c r="S16" s="3"/>
      <c r="T16" s="3">
        <v>12782106223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23618</v>
      </c>
      <c r="AE16" s="3"/>
      <c r="AF16" s="3">
        <v>560280</v>
      </c>
      <c r="AG16" s="3"/>
      <c r="AH16" s="3">
        <v>12337859375</v>
      </c>
      <c r="AI16" s="3"/>
      <c r="AJ16" s="3">
        <v>13230294614</v>
      </c>
      <c r="AK16" s="2"/>
      <c r="AL16" s="78">
        <v>3.6400000000000002E-2</v>
      </c>
    </row>
    <row r="17" spans="2:38" ht="21.75" x14ac:dyDescent="0.6">
      <c r="B17" s="3" t="s">
        <v>164</v>
      </c>
      <c r="C17" s="3"/>
      <c r="D17" s="3" t="s">
        <v>153</v>
      </c>
      <c r="E17" s="3"/>
      <c r="F17" s="3" t="s">
        <v>153</v>
      </c>
      <c r="G17" s="3"/>
      <c r="H17" s="3" t="s">
        <v>84</v>
      </c>
      <c r="I17" s="3"/>
      <c r="J17" s="3" t="s">
        <v>165</v>
      </c>
      <c r="K17" s="3"/>
      <c r="L17" s="3">
        <v>0</v>
      </c>
      <c r="M17" s="3"/>
      <c r="N17" s="3">
        <v>0</v>
      </c>
      <c r="O17" s="3"/>
      <c r="P17" s="3">
        <v>17010</v>
      </c>
      <c r="Q17" s="3"/>
      <c r="R17" s="3">
        <v>8733243361</v>
      </c>
      <c r="S17" s="3"/>
      <c r="T17" s="3">
        <v>9094788970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17010</v>
      </c>
      <c r="AE17" s="3"/>
      <c r="AF17" s="3">
        <v>553890</v>
      </c>
      <c r="AG17" s="3"/>
      <c r="AH17" s="3">
        <v>8733243361</v>
      </c>
      <c r="AI17" s="3"/>
      <c r="AJ17" s="3">
        <v>9419961222</v>
      </c>
      <c r="AK17" s="2"/>
      <c r="AL17" s="78">
        <v>2.5899999999999999E-2</v>
      </c>
    </row>
    <row r="18" spans="2:38" ht="21.75" x14ac:dyDescent="0.6">
      <c r="B18" s="3" t="s">
        <v>157</v>
      </c>
      <c r="C18" s="3"/>
      <c r="D18" s="3" t="s">
        <v>153</v>
      </c>
      <c r="E18" s="3"/>
      <c r="F18" s="3" t="s">
        <v>153</v>
      </c>
      <c r="G18" s="3"/>
      <c r="H18" s="3" t="s">
        <v>99</v>
      </c>
      <c r="I18" s="3"/>
      <c r="J18" s="3" t="s">
        <v>158</v>
      </c>
      <c r="K18" s="3"/>
      <c r="L18" s="3">
        <v>0</v>
      </c>
      <c r="M18" s="3"/>
      <c r="N18" s="3">
        <v>0</v>
      </c>
      <c r="O18" s="3"/>
      <c r="P18" s="3">
        <v>9991</v>
      </c>
      <c r="Q18" s="3"/>
      <c r="R18" s="3">
        <v>5598143726</v>
      </c>
      <c r="S18" s="3"/>
      <c r="T18" s="3">
        <v>5833486668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9991</v>
      </c>
      <c r="AE18" s="3"/>
      <c r="AF18" s="3">
        <v>603870</v>
      </c>
      <c r="AG18" s="3"/>
      <c r="AH18" s="3">
        <v>5598143726</v>
      </c>
      <c r="AI18" s="3"/>
      <c r="AJ18" s="3">
        <v>6032171640</v>
      </c>
      <c r="AK18" s="2"/>
      <c r="AL18" s="78">
        <v>1.66E-2</v>
      </c>
    </row>
    <row r="19" spans="2:38" ht="21.75" x14ac:dyDescent="0.6">
      <c r="B19" s="3" t="s">
        <v>207</v>
      </c>
      <c r="C19" s="3"/>
      <c r="D19" s="3" t="s">
        <v>153</v>
      </c>
      <c r="E19" s="3"/>
      <c r="F19" s="3" t="s">
        <v>153</v>
      </c>
      <c r="G19" s="3"/>
      <c r="H19" s="3" t="s">
        <v>208</v>
      </c>
      <c r="I19" s="3"/>
      <c r="J19" s="3" t="s">
        <v>209</v>
      </c>
      <c r="K19" s="3"/>
      <c r="L19" s="3">
        <v>0</v>
      </c>
      <c r="M19" s="3"/>
      <c r="N19" s="3">
        <v>0</v>
      </c>
      <c r="O19" s="3"/>
      <c r="P19" s="3">
        <v>9650</v>
      </c>
      <c r="Q19" s="3"/>
      <c r="R19" s="3">
        <v>5004431887</v>
      </c>
      <c r="S19" s="3"/>
      <c r="T19" s="3">
        <v>5122931800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9650</v>
      </c>
      <c r="AE19" s="3"/>
      <c r="AF19" s="3">
        <v>551840</v>
      </c>
      <c r="AG19" s="3"/>
      <c r="AH19" s="3">
        <v>5004431887</v>
      </c>
      <c r="AI19" s="3"/>
      <c r="AJ19" s="3">
        <v>5324290797</v>
      </c>
      <c r="AK19" s="2"/>
      <c r="AL19" s="78">
        <v>1.47E-2</v>
      </c>
    </row>
    <row r="20" spans="2:38" ht="21.75" x14ac:dyDescent="0.6">
      <c r="B20" s="3" t="s">
        <v>166</v>
      </c>
      <c r="C20" s="3"/>
      <c r="D20" s="3" t="s">
        <v>153</v>
      </c>
      <c r="E20" s="3"/>
      <c r="F20" s="3" t="s">
        <v>153</v>
      </c>
      <c r="G20" s="3"/>
      <c r="H20" s="3" t="s">
        <v>167</v>
      </c>
      <c r="I20" s="3"/>
      <c r="J20" s="3" t="s">
        <v>168</v>
      </c>
      <c r="K20" s="3"/>
      <c r="L20" s="3">
        <v>0</v>
      </c>
      <c r="M20" s="3"/>
      <c r="N20" s="3">
        <v>0</v>
      </c>
      <c r="O20" s="3"/>
      <c r="P20" s="3">
        <v>6790</v>
      </c>
      <c r="Q20" s="3"/>
      <c r="R20" s="3">
        <v>4573893861</v>
      </c>
      <c r="S20" s="3"/>
      <c r="T20" s="3">
        <v>4863202784</v>
      </c>
      <c r="U20" s="3"/>
      <c r="V20" s="3">
        <v>0</v>
      </c>
      <c r="W20" s="3"/>
      <c r="X20" s="3">
        <v>0</v>
      </c>
      <c r="Y20" s="3"/>
      <c r="Z20" s="3">
        <v>6790</v>
      </c>
      <c r="AA20" s="3"/>
      <c r="AB20" s="3">
        <v>4877350830</v>
      </c>
      <c r="AC20" s="3"/>
      <c r="AD20" s="3">
        <v>0</v>
      </c>
      <c r="AE20" s="3"/>
      <c r="AF20" s="3">
        <v>0</v>
      </c>
      <c r="AG20" s="3"/>
      <c r="AH20" s="3">
        <v>0</v>
      </c>
      <c r="AI20" s="3"/>
      <c r="AJ20" s="3">
        <v>0</v>
      </c>
      <c r="AK20" s="2"/>
      <c r="AL20" s="78">
        <v>0</v>
      </c>
    </row>
    <row r="21" spans="2:38" ht="21.75" x14ac:dyDescent="0.6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2"/>
      <c r="AL21" s="78"/>
    </row>
    <row r="22" spans="2:38" ht="27" thickBot="1" x14ac:dyDescent="0.65">
      <c r="B22" s="123" t="s">
        <v>138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2"/>
      <c r="P22" s="86">
        <f>SUM(P13:P20)</f>
        <v>315656</v>
      </c>
      <c r="Q22" s="30"/>
      <c r="R22" s="86">
        <f>SUM(R13:R20)</f>
        <v>248290275482</v>
      </c>
      <c r="S22" s="30"/>
      <c r="T22" s="86">
        <f>SUM(T13:T20)</f>
        <v>250969203642</v>
      </c>
      <c r="U22" s="30"/>
      <c r="V22" s="86">
        <f>SUM(V13:V20)</f>
        <v>0</v>
      </c>
      <c r="W22" s="30"/>
      <c r="X22" s="86">
        <f>SUM(X13:X20)</f>
        <v>0</v>
      </c>
      <c r="Y22" s="30"/>
      <c r="Z22" s="86">
        <f>SUM(Z13:Z20)</f>
        <v>66790</v>
      </c>
      <c r="AA22" s="30"/>
      <c r="AB22" s="86">
        <f>SUM(AB13:AB20)</f>
        <v>61867019581</v>
      </c>
      <c r="AC22" s="30"/>
      <c r="AD22" s="86">
        <f>SUM(AD13:AD20)</f>
        <v>248866</v>
      </c>
      <c r="AE22" s="87"/>
      <c r="AF22" s="86"/>
      <c r="AG22" s="30"/>
      <c r="AH22" s="86">
        <f>SUM(AH13:AH20)</f>
        <v>183689364490</v>
      </c>
      <c r="AI22" s="30"/>
      <c r="AJ22" s="86">
        <f>SUM(AJ13:AJ20)</f>
        <v>188606090805</v>
      </c>
      <c r="AK22" s="30"/>
      <c r="AL22" s="104">
        <f>SUM(AL13:AL20)</f>
        <v>0.51929999999999998</v>
      </c>
    </row>
    <row r="23" spans="2:38" ht="21" customHeight="1" thickTop="1" x14ac:dyDescent="0.6"/>
    <row r="29" spans="2:38" ht="33" x14ac:dyDescent="0.8">
      <c r="T29" s="70">
        <v>4</v>
      </c>
    </row>
  </sheetData>
  <sortState xmlns:xlrd2="http://schemas.microsoft.com/office/spreadsheetml/2017/richdata2" ref="B13:AL20">
    <sortCondition descending="1" ref="AJ13:AJ20"/>
  </sortState>
  <mergeCells count="29">
    <mergeCell ref="B22:N22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2"/>
  <sheetViews>
    <sheetView rightToLeft="1" zoomScale="70" zoomScaleNormal="70" workbookViewId="0">
      <selection activeCell="T19" sqref="T19"/>
    </sheetView>
  </sheetViews>
  <sheetFormatPr defaultRowHeight="21" x14ac:dyDescent="0.6"/>
  <cols>
    <col min="1" max="1" width="4.7109375" style="1" customWidth="1"/>
    <col min="2" max="2" width="53.140625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12.7109375" style="1" bestFit="1" customWidth="1"/>
    <col min="13" max="13" width="1" style="1" customWidth="1"/>
    <col min="14" max="14" width="20.8554687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.140625" style="1" bestFit="1" customWidth="1"/>
    <col min="19" max="19" width="1" style="1" customWidth="1"/>
    <col min="20" max="20" width="19" style="1" customWidth="1"/>
    <col min="21" max="21" width="1" style="1" customWidth="1"/>
    <col min="22" max="22" width="11.5703125" style="1" bestFit="1" customWidth="1"/>
    <col min="23" max="23" width="1" style="1" customWidth="1"/>
    <col min="24" max="24" width="19.85546875" style="1" bestFit="1" customWidth="1"/>
    <col min="25" max="25" width="1" style="1" customWidth="1"/>
    <col min="26" max="26" width="12.7109375" style="1" bestFit="1" customWidth="1"/>
    <col min="27" max="27" width="1" style="1" customWidth="1"/>
    <col min="28" max="28" width="21" style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4" t="s">
        <v>202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</row>
    <row r="3" spans="2:32" ht="39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2:32" ht="39" x14ac:dyDescent="0.6">
      <c r="B4" s="124" t="s">
        <v>268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</row>
    <row r="5" spans="2:32" ht="39" x14ac:dyDescent="0.6"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</row>
    <row r="6" spans="2:32" ht="39" x14ac:dyDescent="0.6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192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25" t="s">
        <v>46</v>
      </c>
      <c r="C10" s="125" t="s">
        <v>46</v>
      </c>
      <c r="D10" s="125" t="s">
        <v>46</v>
      </c>
      <c r="E10" s="125" t="s">
        <v>46</v>
      </c>
      <c r="F10" s="125" t="s">
        <v>46</v>
      </c>
      <c r="G10" s="125" t="s">
        <v>46</v>
      </c>
      <c r="H10" s="125" t="s">
        <v>46</v>
      </c>
      <c r="I10" s="125" t="s">
        <v>46</v>
      </c>
      <c r="J10" s="125" t="s">
        <v>46</v>
      </c>
      <c r="K10" s="25"/>
      <c r="L10" s="125" t="s">
        <v>265</v>
      </c>
      <c r="M10" s="125" t="s">
        <v>2</v>
      </c>
      <c r="N10" s="125" t="s">
        <v>2</v>
      </c>
      <c r="O10" s="125" t="s">
        <v>2</v>
      </c>
      <c r="P10" s="125" t="s">
        <v>2</v>
      </c>
      <c r="Q10" s="25"/>
      <c r="R10" s="125" t="s">
        <v>3</v>
      </c>
      <c r="S10" s="125" t="s">
        <v>3</v>
      </c>
      <c r="T10" s="125" t="s">
        <v>3</v>
      </c>
      <c r="U10" s="125" t="s">
        <v>3</v>
      </c>
      <c r="V10" s="125" t="s">
        <v>3</v>
      </c>
      <c r="W10" s="125" t="s">
        <v>3</v>
      </c>
      <c r="X10" s="125" t="s">
        <v>3</v>
      </c>
      <c r="Y10" s="25"/>
      <c r="Z10" s="125" t="s">
        <v>269</v>
      </c>
      <c r="AA10" s="125" t="s">
        <v>4</v>
      </c>
      <c r="AB10" s="125" t="s">
        <v>4</v>
      </c>
      <c r="AC10" s="125" t="s">
        <v>4</v>
      </c>
      <c r="AD10" s="125" t="s">
        <v>4</v>
      </c>
      <c r="AE10" s="125" t="s">
        <v>4</v>
      </c>
      <c r="AF10" s="125" t="s">
        <v>4</v>
      </c>
    </row>
    <row r="11" spans="2:32" s="16" customFormat="1" x14ac:dyDescent="0.6">
      <c r="B11" s="110" t="s">
        <v>47</v>
      </c>
      <c r="C11" s="24"/>
      <c r="D11" s="110" t="s">
        <v>145</v>
      </c>
      <c r="E11" s="24"/>
      <c r="F11" s="110" t="s">
        <v>39</v>
      </c>
      <c r="G11" s="24"/>
      <c r="H11" s="110" t="s">
        <v>48</v>
      </c>
      <c r="I11" s="24"/>
      <c r="J11" s="110" t="s">
        <v>36</v>
      </c>
      <c r="L11" s="110" t="s">
        <v>5</v>
      </c>
      <c r="M11" s="24"/>
      <c r="N11" s="110" t="s">
        <v>6</v>
      </c>
      <c r="O11" s="24"/>
      <c r="P11" s="110" t="s">
        <v>7</v>
      </c>
      <c r="R11" s="110" t="s">
        <v>8</v>
      </c>
      <c r="S11" s="110" t="s">
        <v>8</v>
      </c>
      <c r="T11" s="110" t="s">
        <v>8</v>
      </c>
      <c r="U11" s="24"/>
      <c r="V11" s="110" t="s">
        <v>9</v>
      </c>
      <c r="W11" s="110" t="s">
        <v>9</v>
      </c>
      <c r="X11" s="110" t="s">
        <v>9</v>
      </c>
      <c r="Z11" s="110" t="s">
        <v>5</v>
      </c>
      <c r="AA11" s="24"/>
      <c r="AB11" s="110" t="s">
        <v>6</v>
      </c>
      <c r="AC11" s="24"/>
      <c r="AD11" s="110" t="s">
        <v>7</v>
      </c>
      <c r="AE11" s="24"/>
      <c r="AF11" s="110" t="s">
        <v>49</v>
      </c>
    </row>
    <row r="12" spans="2:32" s="16" customFormat="1" ht="45.75" customHeight="1" x14ac:dyDescent="0.6">
      <c r="B12" s="111" t="s">
        <v>47</v>
      </c>
      <c r="C12" s="26"/>
      <c r="D12" s="111" t="s">
        <v>38</v>
      </c>
      <c r="E12" s="26"/>
      <c r="F12" s="111" t="s">
        <v>39</v>
      </c>
      <c r="G12" s="26"/>
      <c r="H12" s="111" t="s">
        <v>48</v>
      </c>
      <c r="I12" s="26"/>
      <c r="J12" s="111" t="s">
        <v>36</v>
      </c>
      <c r="L12" s="111" t="s">
        <v>5</v>
      </c>
      <c r="M12" s="26"/>
      <c r="N12" s="111" t="s">
        <v>6</v>
      </c>
      <c r="O12" s="26"/>
      <c r="P12" s="111" t="s">
        <v>7</v>
      </c>
      <c r="R12" s="111" t="s">
        <v>5</v>
      </c>
      <c r="S12" s="26"/>
      <c r="T12" s="111" t="s">
        <v>6</v>
      </c>
      <c r="U12" s="26"/>
      <c r="V12" s="111" t="s">
        <v>5</v>
      </c>
      <c r="W12" s="26"/>
      <c r="X12" s="111" t="s">
        <v>12</v>
      </c>
      <c r="Z12" s="111" t="s">
        <v>5</v>
      </c>
      <c r="AA12" s="26"/>
      <c r="AB12" s="111" t="s">
        <v>6</v>
      </c>
      <c r="AC12" s="26"/>
      <c r="AD12" s="111" t="s">
        <v>7</v>
      </c>
      <c r="AE12" s="26"/>
      <c r="AF12" s="111" t="s">
        <v>49</v>
      </c>
    </row>
    <row r="13" spans="2:32" s="16" customFormat="1" ht="32.25" customHeight="1" x14ac:dyDescent="0.6">
      <c r="B13" s="28" t="s">
        <v>211</v>
      </c>
      <c r="C13" s="28"/>
      <c r="D13" s="28" t="s">
        <v>212</v>
      </c>
      <c r="E13" s="28"/>
      <c r="F13" s="28">
        <v>18</v>
      </c>
      <c r="G13" s="28"/>
      <c r="H13" s="28">
        <v>0</v>
      </c>
      <c r="I13" s="28"/>
      <c r="J13" s="28" t="s">
        <v>173</v>
      </c>
      <c r="K13" s="28"/>
      <c r="L13" s="79">
        <v>36000</v>
      </c>
      <c r="M13" s="79"/>
      <c r="N13" s="79">
        <v>18000000000</v>
      </c>
      <c r="O13" s="79"/>
      <c r="P13" s="79">
        <v>18000000000</v>
      </c>
      <c r="Q13" s="79"/>
      <c r="R13" s="79">
        <v>0</v>
      </c>
      <c r="S13" s="79"/>
      <c r="T13" s="79">
        <v>0</v>
      </c>
      <c r="U13" s="79"/>
      <c r="V13" s="79">
        <v>0</v>
      </c>
      <c r="W13" s="79"/>
      <c r="X13" s="79">
        <v>0</v>
      </c>
      <c r="Y13" s="79"/>
      <c r="Z13" s="79">
        <v>36000</v>
      </c>
      <c r="AA13" s="79"/>
      <c r="AB13" s="79">
        <v>18000000000</v>
      </c>
      <c r="AC13" s="79"/>
      <c r="AD13" s="79">
        <v>18000000000</v>
      </c>
      <c r="AE13" s="28"/>
      <c r="AF13" s="81">
        <v>4.9599999999999998E-2</v>
      </c>
    </row>
    <row r="14" spans="2:32" s="16" customFormat="1" ht="32.25" customHeight="1" x14ac:dyDescent="0.6">
      <c r="B14" s="28" t="s">
        <v>214</v>
      </c>
      <c r="C14" s="28"/>
      <c r="D14" s="28" t="s">
        <v>215</v>
      </c>
      <c r="E14" s="28"/>
      <c r="F14" s="28">
        <v>18</v>
      </c>
      <c r="G14" s="28"/>
      <c r="H14" s="28">
        <v>0</v>
      </c>
      <c r="I14" s="28"/>
      <c r="J14" s="28" t="s">
        <v>173</v>
      </c>
      <c r="K14" s="28"/>
      <c r="L14" s="79">
        <v>26000</v>
      </c>
      <c r="M14" s="79"/>
      <c r="N14" s="79">
        <v>13000000000</v>
      </c>
      <c r="O14" s="79"/>
      <c r="P14" s="79">
        <v>13000000000</v>
      </c>
      <c r="Q14" s="79"/>
      <c r="R14" s="79">
        <v>0</v>
      </c>
      <c r="S14" s="79"/>
      <c r="T14" s="79">
        <v>0</v>
      </c>
      <c r="U14" s="79"/>
      <c r="V14" s="79">
        <v>10000</v>
      </c>
      <c r="W14" s="79"/>
      <c r="X14" s="79">
        <v>5000000000</v>
      </c>
      <c r="Y14" s="79"/>
      <c r="Z14" s="79">
        <v>16000</v>
      </c>
      <c r="AA14" s="79"/>
      <c r="AB14" s="79">
        <v>8000000000</v>
      </c>
      <c r="AC14" s="79"/>
      <c r="AD14" s="79">
        <v>8000000000</v>
      </c>
      <c r="AE14" s="28"/>
      <c r="AF14" s="81">
        <v>2.1999999999999999E-2</v>
      </c>
    </row>
    <row r="15" spans="2:32" s="16" customFormat="1" ht="32.25" customHeight="1" x14ac:dyDescent="0.6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28"/>
      <c r="AF15" s="81"/>
    </row>
    <row r="16" spans="2:32" ht="27" thickBot="1" x14ac:dyDescent="0.7">
      <c r="B16" s="126" t="s">
        <v>138</v>
      </c>
      <c r="C16" s="126"/>
      <c r="D16" s="126"/>
      <c r="E16" s="126"/>
      <c r="F16" s="126"/>
      <c r="G16" s="126"/>
      <c r="H16" s="126"/>
      <c r="I16" s="126"/>
      <c r="J16" s="126"/>
      <c r="K16" s="2"/>
      <c r="L16" s="80">
        <f>SUM(L13:L14)</f>
        <v>62000</v>
      </c>
      <c r="M16" s="28"/>
      <c r="N16" s="80">
        <f>SUM(N13:N14)</f>
        <v>31000000000</v>
      </c>
      <c r="O16" s="28"/>
      <c r="P16" s="80">
        <f>SUM(P13:P14)</f>
        <v>31000000000</v>
      </c>
      <c r="Q16" s="28"/>
      <c r="R16" s="80">
        <f>SUM(R13:R14)</f>
        <v>0</v>
      </c>
      <c r="S16" s="28"/>
      <c r="T16" s="80">
        <f>SUM(T13:T14)</f>
        <v>0</v>
      </c>
      <c r="U16" s="28"/>
      <c r="V16" s="80">
        <f>SUM(V13:V14)</f>
        <v>10000</v>
      </c>
      <c r="W16" s="28"/>
      <c r="X16" s="80">
        <f>SUM(X13:X14)</f>
        <v>5000000000</v>
      </c>
      <c r="Y16" s="28"/>
      <c r="Z16" s="80">
        <f>SUM(Z13:Z14)</f>
        <v>52000</v>
      </c>
      <c r="AA16" s="28"/>
      <c r="AB16" s="80">
        <f>SUM(AB13:AB14)</f>
        <v>26000000000</v>
      </c>
      <c r="AC16" s="28"/>
      <c r="AD16" s="80">
        <f>SUM(AD13:AD14)</f>
        <v>26000000000</v>
      </c>
      <c r="AE16" s="28"/>
      <c r="AF16" s="106">
        <f>SUM(AF13:AF14)</f>
        <v>7.1599999999999997E-2</v>
      </c>
    </row>
    <row r="17" spans="16:16" ht="21.75" thickTop="1" x14ac:dyDescent="0.6"/>
    <row r="22" spans="16:16" ht="33" x14ac:dyDescent="0.8">
      <c r="P22" s="70">
        <v>5</v>
      </c>
    </row>
  </sheetData>
  <sortState xmlns:xlrd2="http://schemas.microsoft.com/office/spreadsheetml/2017/richdata2" ref="B13:AF14">
    <sortCondition descending="1" ref="AD13:AD14"/>
  </sortState>
  <mergeCells count="26">
    <mergeCell ref="B16:J16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8"/>
  <sheetViews>
    <sheetView rightToLeft="1" topLeftCell="A7" workbookViewId="0">
      <selection activeCell="R27" sqref="R27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6.5703125" style="2" bestFit="1" customWidth="1"/>
    <col min="13" max="13" width="1" style="2" customWidth="1"/>
    <col min="14" max="14" width="16.5703125" style="2" bestFit="1" customWidth="1"/>
    <col min="15" max="15" width="1" style="2" customWidth="1"/>
    <col min="16" max="16" width="16.5703125" style="2" bestFit="1" customWidth="1"/>
    <col min="17" max="17" width="1" style="2" customWidth="1"/>
    <col min="18" max="18" width="16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07" t="s">
        <v>202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2:28" ht="29.25" customHeight="1" x14ac:dyDescent="0.55000000000000004">
      <c r="B3" s="107" t="s">
        <v>0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2:28" ht="29.25" customHeight="1" x14ac:dyDescent="0.55000000000000004">
      <c r="B4" s="107" t="s">
        <v>268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151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29" t="s">
        <v>50</v>
      </c>
      <c r="C8" s="44"/>
      <c r="D8" s="125" t="s">
        <v>51</v>
      </c>
      <c r="E8" s="125" t="s">
        <v>51</v>
      </c>
      <c r="F8" s="125" t="s">
        <v>51</v>
      </c>
      <c r="G8" s="125" t="s">
        <v>51</v>
      </c>
      <c r="H8" s="125" t="s">
        <v>51</v>
      </c>
      <c r="I8" s="125" t="s">
        <v>51</v>
      </c>
      <c r="J8" s="125" t="s">
        <v>51</v>
      </c>
      <c r="K8" s="44"/>
      <c r="L8" s="125" t="s">
        <v>265</v>
      </c>
      <c r="M8" s="44"/>
      <c r="N8" s="125" t="s">
        <v>3</v>
      </c>
      <c r="O8" s="125" t="s">
        <v>3</v>
      </c>
      <c r="P8" s="125" t="s">
        <v>3</v>
      </c>
      <c r="Q8" s="44"/>
      <c r="R8" s="125" t="s">
        <v>269</v>
      </c>
      <c r="S8" s="125" t="s">
        <v>4</v>
      </c>
      <c r="T8" s="125" t="s">
        <v>4</v>
      </c>
    </row>
    <row r="9" spans="2:28" s="4" customFormat="1" ht="63.75" customHeight="1" x14ac:dyDescent="0.55000000000000004">
      <c r="B9" s="130" t="s">
        <v>50</v>
      </c>
      <c r="C9" s="44"/>
      <c r="D9" s="127" t="s">
        <v>52</v>
      </c>
      <c r="E9" s="45"/>
      <c r="F9" s="127" t="s">
        <v>53</v>
      </c>
      <c r="G9" s="45"/>
      <c r="H9" s="127" t="s">
        <v>54</v>
      </c>
      <c r="I9" s="45"/>
      <c r="J9" s="127" t="s">
        <v>39</v>
      </c>
      <c r="K9" s="44"/>
      <c r="L9" s="127" t="s">
        <v>55</v>
      </c>
      <c r="M9" s="44"/>
      <c r="N9" s="127" t="s">
        <v>56</v>
      </c>
      <c r="O9" s="45"/>
      <c r="P9" s="127" t="s">
        <v>57</v>
      </c>
      <c r="Q9" s="44"/>
      <c r="R9" s="127" t="s">
        <v>55</v>
      </c>
      <c r="S9" s="45"/>
      <c r="T9" s="128" t="s">
        <v>49</v>
      </c>
    </row>
    <row r="10" spans="2:28" s="4" customFormat="1" ht="21.75" customHeight="1" x14ac:dyDescent="0.55000000000000004">
      <c r="B10" s="5" t="s">
        <v>178</v>
      </c>
      <c r="C10" s="5"/>
      <c r="D10" s="32" t="s">
        <v>238</v>
      </c>
      <c r="E10" s="5"/>
      <c r="F10" s="5" t="s">
        <v>175</v>
      </c>
      <c r="G10" s="5"/>
      <c r="H10" s="5" t="s">
        <v>239</v>
      </c>
      <c r="I10" s="5"/>
      <c r="J10" s="33">
        <v>20</v>
      </c>
      <c r="K10" s="5"/>
      <c r="L10" s="33">
        <v>50000000000</v>
      </c>
      <c r="M10" s="5"/>
      <c r="N10" s="33">
        <v>0</v>
      </c>
      <c r="O10" s="5"/>
      <c r="P10" s="33">
        <v>21500000000</v>
      </c>
      <c r="Q10" s="5"/>
      <c r="R10" s="33">
        <v>28500000000</v>
      </c>
      <c r="S10" s="5"/>
      <c r="T10" s="36">
        <v>7.85E-2</v>
      </c>
    </row>
    <row r="11" spans="2:28" s="4" customFormat="1" ht="21.75" customHeight="1" x14ac:dyDescent="0.55000000000000004">
      <c r="B11" s="5" t="s">
        <v>174</v>
      </c>
      <c r="C11" s="5"/>
      <c r="D11" s="32" t="s">
        <v>245</v>
      </c>
      <c r="E11" s="5"/>
      <c r="F11" s="5" t="s">
        <v>175</v>
      </c>
      <c r="G11" s="5"/>
      <c r="H11" s="5" t="s">
        <v>246</v>
      </c>
      <c r="I11" s="5"/>
      <c r="J11" s="33">
        <v>18</v>
      </c>
      <c r="K11" s="5"/>
      <c r="L11" s="33">
        <v>18000000000</v>
      </c>
      <c r="M11" s="5"/>
      <c r="N11" s="33">
        <v>0</v>
      </c>
      <c r="O11" s="5"/>
      <c r="P11" s="33">
        <v>0</v>
      </c>
      <c r="Q11" s="5"/>
      <c r="R11" s="33">
        <v>18000000000</v>
      </c>
      <c r="S11" s="5"/>
      <c r="T11" s="36">
        <v>4.9599999999999998E-2</v>
      </c>
    </row>
    <row r="12" spans="2:28" s="4" customFormat="1" ht="21.75" customHeight="1" x14ac:dyDescent="0.55000000000000004">
      <c r="B12" s="5" t="s">
        <v>59</v>
      </c>
      <c r="C12" s="5"/>
      <c r="D12" s="32" t="s">
        <v>221</v>
      </c>
      <c r="E12" s="5"/>
      <c r="F12" s="5" t="s">
        <v>58</v>
      </c>
      <c r="G12" s="5"/>
      <c r="H12" s="5" t="s">
        <v>222</v>
      </c>
      <c r="I12" s="5"/>
      <c r="J12" s="33">
        <v>0</v>
      </c>
      <c r="K12" s="5"/>
      <c r="L12" s="33">
        <v>12417081248</v>
      </c>
      <c r="M12" s="5"/>
      <c r="N12" s="33">
        <v>96193713087</v>
      </c>
      <c r="O12" s="5"/>
      <c r="P12" s="33">
        <v>106779431985</v>
      </c>
      <c r="Q12" s="5"/>
      <c r="R12" s="33">
        <v>1831362350</v>
      </c>
      <c r="S12" s="5"/>
      <c r="T12" s="36">
        <v>5.0000000000000001E-3</v>
      </c>
    </row>
    <row r="13" spans="2:28" s="4" customFormat="1" ht="21.75" customHeight="1" x14ac:dyDescent="0.55000000000000004">
      <c r="B13" s="5" t="s">
        <v>178</v>
      </c>
      <c r="C13" s="5"/>
      <c r="D13" s="32" t="s">
        <v>237</v>
      </c>
      <c r="E13" s="5"/>
      <c r="F13" s="5" t="s">
        <v>58</v>
      </c>
      <c r="G13" s="5"/>
      <c r="H13" s="5" t="s">
        <v>176</v>
      </c>
      <c r="I13" s="5"/>
      <c r="J13" s="33">
        <v>0</v>
      </c>
      <c r="K13" s="5"/>
      <c r="L13" s="33">
        <v>32825479</v>
      </c>
      <c r="M13" s="5"/>
      <c r="N13" s="33">
        <v>22266577425</v>
      </c>
      <c r="O13" s="5"/>
      <c r="P13" s="33">
        <v>21550195000</v>
      </c>
      <c r="Q13" s="5"/>
      <c r="R13" s="33">
        <v>749207904</v>
      </c>
      <c r="S13" s="5"/>
      <c r="T13" s="36">
        <v>2.0999999999999999E-3</v>
      </c>
    </row>
    <row r="14" spans="2:28" s="4" customFormat="1" ht="21.75" customHeight="1" x14ac:dyDescent="0.55000000000000004">
      <c r="B14" s="5" t="s">
        <v>179</v>
      </c>
      <c r="C14" s="5"/>
      <c r="D14" s="32" t="s">
        <v>244</v>
      </c>
      <c r="E14" s="5"/>
      <c r="F14" s="5" t="s">
        <v>58</v>
      </c>
      <c r="G14" s="5"/>
      <c r="H14" s="5" t="s">
        <v>243</v>
      </c>
      <c r="I14" s="5"/>
      <c r="J14" s="33">
        <v>0</v>
      </c>
      <c r="K14" s="5"/>
      <c r="L14" s="33">
        <v>459346227</v>
      </c>
      <c r="M14" s="5"/>
      <c r="N14" s="33">
        <v>5533150684</v>
      </c>
      <c r="O14" s="5"/>
      <c r="P14" s="33">
        <v>5510280100</v>
      </c>
      <c r="Q14" s="5"/>
      <c r="R14" s="33">
        <v>482216811</v>
      </c>
      <c r="S14" s="5"/>
      <c r="T14" s="36">
        <v>1.2999999999999999E-3</v>
      </c>
    </row>
    <row r="15" spans="2:28" s="4" customFormat="1" ht="21.75" customHeight="1" x14ac:dyDescent="0.55000000000000004">
      <c r="B15" s="5" t="s">
        <v>223</v>
      </c>
      <c r="C15" s="5"/>
      <c r="D15" s="32" t="s">
        <v>224</v>
      </c>
      <c r="E15" s="5"/>
      <c r="F15" s="5" t="s">
        <v>61</v>
      </c>
      <c r="G15" s="5"/>
      <c r="H15" s="5" t="s">
        <v>225</v>
      </c>
      <c r="I15" s="5"/>
      <c r="J15" s="33">
        <v>0</v>
      </c>
      <c r="K15" s="5"/>
      <c r="L15" s="33">
        <v>86404857</v>
      </c>
      <c r="M15" s="5"/>
      <c r="N15" s="33">
        <v>842849</v>
      </c>
      <c r="O15" s="5"/>
      <c r="P15" s="33">
        <v>0</v>
      </c>
      <c r="Q15" s="5"/>
      <c r="R15" s="33">
        <v>87247706</v>
      </c>
      <c r="S15" s="5"/>
      <c r="T15" s="36">
        <v>2.0000000000000001E-4</v>
      </c>
    </row>
    <row r="16" spans="2:28" s="4" customFormat="1" ht="21.75" customHeight="1" x14ac:dyDescent="0.55000000000000004">
      <c r="B16" s="5" t="s">
        <v>227</v>
      </c>
      <c r="C16" s="5"/>
      <c r="D16" s="32" t="s">
        <v>228</v>
      </c>
      <c r="E16" s="5"/>
      <c r="F16" s="5" t="s">
        <v>175</v>
      </c>
      <c r="G16" s="5"/>
      <c r="H16" s="5" t="s">
        <v>229</v>
      </c>
      <c r="I16" s="5"/>
      <c r="J16" s="33">
        <v>0</v>
      </c>
      <c r="K16" s="5"/>
      <c r="L16" s="33">
        <v>56970356</v>
      </c>
      <c r="M16" s="5"/>
      <c r="N16" s="33">
        <v>0</v>
      </c>
      <c r="O16" s="5"/>
      <c r="P16" s="33">
        <v>0</v>
      </c>
      <c r="Q16" s="5"/>
      <c r="R16" s="33">
        <v>56970356</v>
      </c>
      <c r="S16" s="5"/>
      <c r="T16" s="36">
        <v>2.0000000000000001E-4</v>
      </c>
    </row>
    <row r="17" spans="2:20" s="4" customFormat="1" ht="21.75" customHeight="1" x14ac:dyDescent="0.55000000000000004">
      <c r="B17" s="5" t="s">
        <v>59</v>
      </c>
      <c r="C17" s="5"/>
      <c r="D17" s="32" t="s">
        <v>217</v>
      </c>
      <c r="E17" s="5"/>
      <c r="F17" s="5" t="s">
        <v>61</v>
      </c>
      <c r="G17" s="5"/>
      <c r="H17" s="5" t="s">
        <v>218</v>
      </c>
      <c r="I17" s="5"/>
      <c r="J17" s="33">
        <v>0</v>
      </c>
      <c r="K17" s="5"/>
      <c r="L17" s="33">
        <v>20000000</v>
      </c>
      <c r="M17" s="5"/>
      <c r="N17" s="33">
        <v>0</v>
      </c>
      <c r="O17" s="5"/>
      <c r="P17" s="33">
        <v>0</v>
      </c>
      <c r="Q17" s="5"/>
      <c r="R17" s="33">
        <v>20000000</v>
      </c>
      <c r="S17" s="5"/>
      <c r="T17" s="36">
        <v>1E-4</v>
      </c>
    </row>
    <row r="18" spans="2:20" s="4" customFormat="1" ht="21.75" customHeight="1" x14ac:dyDescent="0.55000000000000004">
      <c r="B18" s="5" t="s">
        <v>234</v>
      </c>
      <c r="C18" s="5"/>
      <c r="D18" s="32" t="s">
        <v>235</v>
      </c>
      <c r="E18" s="5"/>
      <c r="F18" s="5" t="s">
        <v>58</v>
      </c>
      <c r="G18" s="5"/>
      <c r="H18" s="5" t="s">
        <v>236</v>
      </c>
      <c r="I18" s="5"/>
      <c r="J18" s="33">
        <v>0</v>
      </c>
      <c r="K18" s="5"/>
      <c r="L18" s="33">
        <v>808537</v>
      </c>
      <c r="M18" s="5"/>
      <c r="N18" s="33">
        <v>6591</v>
      </c>
      <c r="O18" s="5"/>
      <c r="P18" s="33">
        <v>0</v>
      </c>
      <c r="Q18" s="5"/>
      <c r="R18" s="33">
        <v>815128</v>
      </c>
      <c r="S18" s="5"/>
      <c r="T18" s="36">
        <v>0</v>
      </c>
    </row>
    <row r="19" spans="2:20" s="4" customFormat="1" ht="21.75" customHeight="1" x14ac:dyDescent="0.55000000000000004">
      <c r="B19" s="5" t="s">
        <v>60</v>
      </c>
      <c r="C19" s="5"/>
      <c r="D19" s="32" t="s">
        <v>232</v>
      </c>
      <c r="E19" s="5"/>
      <c r="F19" s="5" t="s">
        <v>58</v>
      </c>
      <c r="G19" s="5"/>
      <c r="H19" s="5" t="s">
        <v>233</v>
      </c>
      <c r="I19" s="5"/>
      <c r="J19" s="33">
        <v>0</v>
      </c>
      <c r="K19" s="5"/>
      <c r="L19" s="33">
        <v>706600</v>
      </c>
      <c r="M19" s="5"/>
      <c r="N19" s="33">
        <v>0</v>
      </c>
      <c r="O19" s="5"/>
      <c r="P19" s="33">
        <v>0</v>
      </c>
      <c r="Q19" s="5"/>
      <c r="R19" s="33">
        <v>706600</v>
      </c>
      <c r="S19" s="5"/>
      <c r="T19" s="36">
        <v>0</v>
      </c>
    </row>
    <row r="20" spans="2:20" s="4" customFormat="1" ht="21.75" customHeight="1" x14ac:dyDescent="0.55000000000000004">
      <c r="B20" s="5" t="s">
        <v>59</v>
      </c>
      <c r="C20" s="5"/>
      <c r="D20" s="32" t="s">
        <v>219</v>
      </c>
      <c r="E20" s="5"/>
      <c r="F20" s="5" t="s">
        <v>58</v>
      </c>
      <c r="G20" s="5"/>
      <c r="H20" s="5" t="s">
        <v>218</v>
      </c>
      <c r="I20" s="5"/>
      <c r="J20" s="33">
        <v>0</v>
      </c>
      <c r="K20" s="5"/>
      <c r="L20" s="33">
        <v>544351</v>
      </c>
      <c r="M20" s="5"/>
      <c r="N20" s="33">
        <v>4474</v>
      </c>
      <c r="O20" s="5"/>
      <c r="P20" s="33">
        <v>0</v>
      </c>
      <c r="Q20" s="5"/>
      <c r="R20" s="33">
        <v>548825</v>
      </c>
      <c r="S20" s="5"/>
      <c r="T20" s="36">
        <v>0</v>
      </c>
    </row>
    <row r="21" spans="2:20" s="4" customFormat="1" ht="21.75" customHeight="1" x14ac:dyDescent="0.55000000000000004">
      <c r="B21" s="5" t="s">
        <v>60</v>
      </c>
      <c r="C21" s="5"/>
      <c r="D21" s="32" t="s">
        <v>230</v>
      </c>
      <c r="E21" s="5"/>
      <c r="F21" s="5" t="s">
        <v>58</v>
      </c>
      <c r="G21" s="5"/>
      <c r="H21" s="5" t="s">
        <v>231</v>
      </c>
      <c r="I21" s="5"/>
      <c r="J21" s="33">
        <v>0</v>
      </c>
      <c r="K21" s="5"/>
      <c r="L21" s="33">
        <v>385764</v>
      </c>
      <c r="M21" s="5"/>
      <c r="N21" s="33">
        <v>295893581</v>
      </c>
      <c r="O21" s="5"/>
      <c r="P21" s="33">
        <v>296025000</v>
      </c>
      <c r="Q21" s="5"/>
      <c r="R21" s="33">
        <v>254345</v>
      </c>
      <c r="S21" s="5"/>
      <c r="T21" s="36">
        <v>0</v>
      </c>
    </row>
    <row r="22" spans="2:20" s="4" customFormat="1" ht="21.75" customHeight="1" x14ac:dyDescent="0.55000000000000004">
      <c r="B22" s="5" t="s">
        <v>223</v>
      </c>
      <c r="C22" s="5"/>
      <c r="D22" s="32" t="s">
        <v>226</v>
      </c>
      <c r="E22" s="5"/>
      <c r="F22" s="5" t="s">
        <v>58</v>
      </c>
      <c r="G22" s="5"/>
      <c r="H22" s="5" t="s">
        <v>225</v>
      </c>
      <c r="I22" s="5"/>
      <c r="J22" s="33">
        <v>0</v>
      </c>
      <c r="K22" s="5"/>
      <c r="L22" s="33">
        <v>122423</v>
      </c>
      <c r="M22" s="5"/>
      <c r="N22" s="33">
        <v>1006</v>
      </c>
      <c r="O22" s="5"/>
      <c r="P22" s="33">
        <v>0</v>
      </c>
      <c r="Q22" s="5"/>
      <c r="R22" s="33">
        <v>123429</v>
      </c>
      <c r="S22" s="5"/>
      <c r="T22" s="36">
        <v>0</v>
      </c>
    </row>
    <row r="23" spans="2:20" s="4" customFormat="1" ht="21.75" customHeight="1" x14ac:dyDescent="0.55000000000000004">
      <c r="B23" s="5" t="s">
        <v>177</v>
      </c>
      <c r="C23" s="5"/>
      <c r="D23" s="32" t="s">
        <v>240</v>
      </c>
      <c r="E23" s="5"/>
      <c r="F23" s="5" t="s">
        <v>58</v>
      </c>
      <c r="G23" s="5"/>
      <c r="H23" s="5" t="s">
        <v>241</v>
      </c>
      <c r="I23" s="5"/>
      <c r="J23" s="33">
        <v>0</v>
      </c>
      <c r="K23" s="5"/>
      <c r="L23" s="33">
        <v>105180</v>
      </c>
      <c r="M23" s="5"/>
      <c r="N23" s="33">
        <v>864</v>
      </c>
      <c r="O23" s="5"/>
      <c r="P23" s="33">
        <v>0</v>
      </c>
      <c r="Q23" s="5"/>
      <c r="R23" s="33">
        <v>106044</v>
      </c>
      <c r="S23" s="5"/>
      <c r="T23" s="36">
        <v>0</v>
      </c>
    </row>
    <row r="24" spans="2:20" s="4" customFormat="1" ht="21.75" customHeight="1" x14ac:dyDescent="0.55000000000000004">
      <c r="B24" s="5" t="s">
        <v>62</v>
      </c>
      <c r="C24" s="5"/>
      <c r="D24" s="32" t="s">
        <v>242</v>
      </c>
      <c r="E24" s="5"/>
      <c r="F24" s="5" t="s">
        <v>58</v>
      </c>
      <c r="G24" s="5"/>
      <c r="H24" s="5" t="s">
        <v>243</v>
      </c>
      <c r="I24" s="5"/>
      <c r="J24" s="33">
        <v>0</v>
      </c>
      <c r="K24" s="5"/>
      <c r="L24" s="33">
        <v>92915</v>
      </c>
      <c r="M24" s="5"/>
      <c r="N24" s="33">
        <v>0</v>
      </c>
      <c r="O24" s="5"/>
      <c r="P24" s="33">
        <v>0</v>
      </c>
      <c r="Q24" s="5"/>
      <c r="R24" s="33">
        <v>92915</v>
      </c>
      <c r="S24" s="5"/>
      <c r="T24" s="36">
        <v>0</v>
      </c>
    </row>
    <row r="25" spans="2:20" s="4" customFormat="1" ht="21.75" customHeight="1" x14ac:dyDescent="0.55000000000000004">
      <c r="B25" s="5"/>
      <c r="C25" s="5"/>
      <c r="D25" s="32"/>
      <c r="E25" s="5"/>
      <c r="F25" s="5"/>
      <c r="G25" s="5"/>
      <c r="H25" s="5"/>
      <c r="I25" s="5"/>
      <c r="J25" s="33"/>
      <c r="K25" s="5"/>
      <c r="L25" s="33"/>
      <c r="M25" s="5"/>
      <c r="N25" s="33"/>
      <c r="O25" s="5"/>
      <c r="P25" s="33"/>
      <c r="Q25" s="5"/>
      <c r="R25" s="33"/>
      <c r="S25" s="5"/>
      <c r="T25" s="36"/>
    </row>
    <row r="26" spans="2:20" ht="21.75" customHeight="1" thickBot="1" x14ac:dyDescent="0.6">
      <c r="B26" s="82" t="s">
        <v>138</v>
      </c>
      <c r="C26" s="82"/>
      <c r="D26" s="82"/>
      <c r="E26" s="82"/>
      <c r="F26" s="82"/>
      <c r="G26" s="82"/>
      <c r="H26" s="82"/>
      <c r="I26" s="82"/>
      <c r="J26" s="82"/>
      <c r="L26" s="10">
        <f>SUM(L10:L24)</f>
        <v>81075393937</v>
      </c>
      <c r="N26" s="10">
        <f>SUM(N10:N24)</f>
        <v>124290190561</v>
      </c>
      <c r="P26" s="10">
        <f>SUM(P10:P24)</f>
        <v>155635932085</v>
      </c>
      <c r="R26" s="10">
        <f>SUM(R10:R24)</f>
        <v>49729652413</v>
      </c>
      <c r="T26" s="35">
        <f>SUM(T10:T24)</f>
        <v>0.13699999999999998</v>
      </c>
    </row>
    <row r="27" spans="2:20" ht="21.75" customHeight="1" thickTop="1" x14ac:dyDescent="0.55000000000000004"/>
    <row r="28" spans="2:20" ht="35.25" customHeight="1" x14ac:dyDescent="0.8">
      <c r="J28" s="70">
        <v>6</v>
      </c>
    </row>
  </sheetData>
  <sortState xmlns:xlrd2="http://schemas.microsoft.com/office/spreadsheetml/2017/richdata2" ref="B10:T24">
    <sortCondition descending="1" ref="R10:R24"/>
  </sortState>
  <mergeCells count="17"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2"/>
  <sheetViews>
    <sheetView rightToLeft="1" topLeftCell="A5" workbookViewId="0">
      <selection activeCell="J16" sqref="J16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7" t="s">
        <v>202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2:28" ht="30" x14ac:dyDescent="0.6">
      <c r="B3" s="107" t="s">
        <v>0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2:28" ht="30" x14ac:dyDescent="0.6">
      <c r="B4" s="107" t="s">
        <v>268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2:28" ht="117" customHeight="1" x14ac:dyDescent="0.6"/>
    <row r="6" spans="2:28" s="2" customFormat="1" ht="30" x14ac:dyDescent="0.55000000000000004">
      <c r="B6" s="14" t="s">
        <v>152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34" t="s">
        <v>144</v>
      </c>
      <c r="D7" s="107" t="s">
        <v>269</v>
      </c>
      <c r="E7" s="107" t="s">
        <v>4</v>
      </c>
      <c r="F7" s="107" t="s">
        <v>4</v>
      </c>
      <c r="G7" s="107" t="s">
        <v>4</v>
      </c>
      <c r="H7" s="107" t="s">
        <v>4</v>
      </c>
      <c r="I7" s="107" t="s">
        <v>4</v>
      </c>
      <c r="J7" s="107" t="s">
        <v>4</v>
      </c>
      <c r="K7" s="107" t="s">
        <v>4</v>
      </c>
      <c r="L7" s="107" t="s">
        <v>4</v>
      </c>
      <c r="M7" s="107" t="s">
        <v>4</v>
      </c>
      <c r="N7" s="107" t="s">
        <v>4</v>
      </c>
    </row>
    <row r="8" spans="2:28" ht="30" x14ac:dyDescent="0.6">
      <c r="B8" s="134" t="s">
        <v>1</v>
      </c>
      <c r="D8" s="133" t="s">
        <v>5</v>
      </c>
      <c r="E8" s="27"/>
      <c r="F8" s="133" t="s">
        <v>41</v>
      </c>
      <c r="G8" s="27"/>
      <c r="H8" s="133" t="s">
        <v>42</v>
      </c>
      <c r="I8" s="27"/>
      <c r="J8" s="133" t="s">
        <v>43</v>
      </c>
      <c r="K8" s="27"/>
      <c r="L8" s="133" t="s">
        <v>44</v>
      </c>
      <c r="M8" s="27"/>
      <c r="N8" s="133" t="s">
        <v>45</v>
      </c>
    </row>
    <row r="9" spans="2:28" x14ac:dyDescent="0.6">
      <c r="B9" s="132"/>
      <c r="D9" s="131">
        <v>0</v>
      </c>
      <c r="E9" s="102"/>
      <c r="F9" s="131">
        <v>0</v>
      </c>
      <c r="G9" s="102"/>
      <c r="H9" s="131">
        <v>0</v>
      </c>
      <c r="I9" s="102"/>
      <c r="J9" s="131">
        <v>0</v>
      </c>
      <c r="K9" s="102"/>
      <c r="L9" s="131">
        <v>0</v>
      </c>
      <c r="M9" s="102"/>
      <c r="N9" s="131">
        <v>0</v>
      </c>
    </row>
    <row r="10" spans="2:28" x14ac:dyDescent="0.6">
      <c r="B10" s="132"/>
      <c r="D10" s="131"/>
      <c r="E10" s="102"/>
      <c r="F10" s="131"/>
      <c r="G10" s="102"/>
      <c r="H10" s="131"/>
      <c r="I10" s="102"/>
      <c r="J10" s="131"/>
      <c r="K10" s="102"/>
      <c r="L10" s="131"/>
      <c r="M10" s="102"/>
      <c r="N10" s="131"/>
    </row>
    <row r="11" spans="2:28" ht="22.5" thickBot="1" x14ac:dyDescent="0.65">
      <c r="B11" s="2" t="s">
        <v>138</v>
      </c>
      <c r="D11" s="103">
        <v>0</v>
      </c>
      <c r="E11" s="102"/>
      <c r="F11" s="103">
        <v>0</v>
      </c>
      <c r="G11" s="102"/>
      <c r="H11" s="103">
        <v>0</v>
      </c>
      <c r="I11" s="102"/>
      <c r="J11" s="103">
        <v>0</v>
      </c>
      <c r="K11" s="102"/>
      <c r="L11" s="103">
        <v>0</v>
      </c>
      <c r="M11" s="102"/>
      <c r="N11" s="103">
        <v>0</v>
      </c>
    </row>
    <row r="12" spans="2:28" ht="21.75" thickTop="1" x14ac:dyDescent="0.6"/>
    <row r="22" spans="8:8" ht="30" x14ac:dyDescent="0.75">
      <c r="H22" s="71">
        <v>7</v>
      </c>
    </row>
  </sheetData>
  <mergeCells count="18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  <mergeCell ref="L9:L10"/>
    <mergeCell ref="N9:N10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8"/>
  <sheetViews>
    <sheetView rightToLeft="1" workbookViewId="0">
      <selection activeCell="L14" sqref="L14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07" t="s">
        <v>202</v>
      </c>
      <c r="C2" s="107"/>
      <c r="D2" s="107"/>
      <c r="E2" s="107"/>
      <c r="F2" s="107"/>
      <c r="G2" s="107"/>
      <c r="H2" s="107"/>
    </row>
    <row r="3" spans="2:28" ht="30" x14ac:dyDescent="0.55000000000000004">
      <c r="B3" s="107" t="s">
        <v>63</v>
      </c>
      <c r="C3" s="107"/>
      <c r="D3" s="107"/>
      <c r="E3" s="107"/>
      <c r="F3" s="107"/>
      <c r="G3" s="107"/>
      <c r="H3" s="107"/>
    </row>
    <row r="4" spans="2:28" ht="30" x14ac:dyDescent="0.55000000000000004">
      <c r="B4" s="107" t="s">
        <v>268</v>
      </c>
      <c r="C4" s="107"/>
      <c r="D4" s="107"/>
      <c r="E4" s="107"/>
      <c r="F4" s="107"/>
      <c r="G4" s="107"/>
      <c r="H4" s="107"/>
    </row>
    <row r="5" spans="2:28" ht="64.5" customHeight="1" x14ac:dyDescent="0.55000000000000004"/>
    <row r="6" spans="2:28" ht="30" x14ac:dyDescent="0.55000000000000004">
      <c r="B6" s="14" t="s">
        <v>193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35" t="s">
        <v>67</v>
      </c>
      <c r="C8" s="48"/>
      <c r="D8" s="135" t="s">
        <v>55</v>
      </c>
      <c r="E8" s="48"/>
      <c r="F8" s="135" t="s">
        <v>126</v>
      </c>
      <c r="G8" s="48"/>
      <c r="H8" s="135" t="s">
        <v>11</v>
      </c>
    </row>
    <row r="9" spans="2:28" s="4" customFormat="1" x14ac:dyDescent="0.55000000000000004">
      <c r="B9" s="4" t="s">
        <v>135</v>
      </c>
      <c r="D9" s="31">
        <v>2850737245</v>
      </c>
      <c r="F9" s="50">
        <v>0.45290000000000002</v>
      </c>
      <c r="G9" s="6"/>
      <c r="H9" s="50">
        <v>7.7999999999999996E-3</v>
      </c>
    </row>
    <row r="10" spans="2:28" s="4" customFormat="1" x14ac:dyDescent="0.55000000000000004">
      <c r="B10" s="4" t="s">
        <v>136</v>
      </c>
      <c r="D10" s="31">
        <v>1763703466</v>
      </c>
      <c r="F10" s="50">
        <v>0.2802</v>
      </c>
      <c r="G10" s="6"/>
      <c r="H10" s="50">
        <v>4.8999999999999998E-3</v>
      </c>
    </row>
    <row r="11" spans="2:28" s="4" customFormat="1" x14ac:dyDescent="0.55000000000000004">
      <c r="B11" s="4" t="s">
        <v>137</v>
      </c>
      <c r="D11" s="31">
        <v>1560822018</v>
      </c>
      <c r="F11" s="50">
        <v>0.248</v>
      </c>
      <c r="G11" s="6"/>
      <c r="H11" s="50">
        <v>4.3E-3</v>
      </c>
    </row>
    <row r="12" spans="2:28" s="4" customFormat="1" x14ac:dyDescent="0.55000000000000004">
      <c r="D12" s="31"/>
      <c r="F12" s="50"/>
      <c r="G12" s="6"/>
      <c r="H12" s="50"/>
    </row>
    <row r="13" spans="2:28" ht="24.75" thickBot="1" x14ac:dyDescent="0.65">
      <c r="B13" s="34" t="s">
        <v>138</v>
      </c>
      <c r="D13" s="88">
        <f>SUM(D9:D12)</f>
        <v>6175262729</v>
      </c>
      <c r="E13" s="28"/>
      <c r="F13" s="89">
        <f>SUM(F9:F12)</f>
        <v>0.98110000000000008</v>
      </c>
      <c r="G13" s="81"/>
      <c r="H13" s="90">
        <f>SUM(H9:H12)</f>
        <v>1.7000000000000001E-2</v>
      </c>
    </row>
    <row r="14" spans="2:28" ht="21.75" thickTop="1" x14ac:dyDescent="0.55000000000000004">
      <c r="D14" s="3"/>
    </row>
    <row r="18" spans="4:4" ht="27" customHeight="1" x14ac:dyDescent="0.75">
      <c r="D18" s="72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2022-02-22T08:11:19Z</cp:lastPrinted>
  <dcterms:created xsi:type="dcterms:W3CDTF">2021-12-28T12:49:50Z</dcterms:created>
  <dcterms:modified xsi:type="dcterms:W3CDTF">2022-02-22T08:11:29Z</dcterms:modified>
</cp:coreProperties>
</file>