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und\پایدار\پرتفوی سرمایه‌گذاری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'!$A$9:$Q$44</definedName>
    <definedName name="_xlnm.Print_Area" localSheetId="2">'اوراق مشارکت'!$A$1:$AK$24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'!$A$1:$K$25</definedName>
    <definedName name="_xlnm.Print_Area" localSheetId="7">'درآمد سود سهام '!$A$1:$S$28</definedName>
    <definedName name="_xlnm.Print_Area" localSheetId="8">'درآمد ناشی از تغییر قیمت اوراق '!$A$1:$Q$47</definedName>
    <definedName name="_xlnm.Print_Area" localSheetId="9">'درآمد ناشی از فروش '!$A$1:$Q$46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'!$A$1:$Q$17</definedName>
    <definedName name="_xlnm.Print_Area" localSheetId="10">'سرمایه‌گذاری در سهام '!$A$1:$U$56</definedName>
    <definedName name="_xlnm.Print_Area" localSheetId="0">سهام!$A$1:$Y$49</definedName>
    <definedName name="_xlnm.Print_Area" localSheetId="6">'سود اوراق بهادار و سپرده بانکی '!$A$1:$S$31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G11" i="15" l="1"/>
  <c r="G10" i="15"/>
  <c r="G9" i="15"/>
  <c r="G8" i="15"/>
  <c r="E9" i="15"/>
  <c r="E10" i="15"/>
  <c r="E11" i="15"/>
  <c r="E8" i="15"/>
  <c r="E12" i="14"/>
  <c r="C10" i="15"/>
  <c r="C9" i="15"/>
  <c r="C8" i="15"/>
  <c r="C11" i="15"/>
  <c r="C12" i="15" s="1"/>
  <c r="C12" i="14"/>
  <c r="I24" i="13"/>
  <c r="I55" i="11"/>
  <c r="G55" i="11"/>
  <c r="E55" i="11"/>
  <c r="E7" i="14" l="1"/>
  <c r="W47" i="1"/>
  <c r="U47" i="1"/>
  <c r="S47" i="1"/>
  <c r="Y47" i="1"/>
  <c r="G47" i="1"/>
  <c r="K47" i="1"/>
  <c r="O47" i="1"/>
  <c r="E47" i="1"/>
  <c r="C55" i="11" l="1"/>
  <c r="K55" i="11"/>
  <c r="M55" i="11"/>
  <c r="O55" i="11"/>
  <c r="Q55" i="11"/>
  <c r="S55" i="11"/>
  <c r="U55" i="11"/>
  <c r="E46" i="9"/>
  <c r="G46" i="9"/>
  <c r="I46" i="9"/>
  <c r="K46" i="9"/>
  <c r="M46" i="9"/>
  <c r="O46" i="9"/>
  <c r="Q46" i="9"/>
  <c r="E24" i="13" l="1"/>
  <c r="C16" i="12"/>
  <c r="E16" i="12"/>
  <c r="G16" i="12"/>
  <c r="I16" i="12"/>
  <c r="K16" i="12"/>
  <c r="M16" i="12"/>
  <c r="O16" i="12"/>
  <c r="Q16" i="12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 l="1"/>
  <c r="L11" i="13"/>
  <c r="L12" i="13"/>
  <c r="L13" i="13"/>
  <c r="L14" i="13"/>
  <c r="L15" i="13"/>
  <c r="L16" i="13"/>
  <c r="I23" i="8"/>
  <c r="K23" i="8"/>
  <c r="M23" i="8"/>
  <c r="O23" i="8"/>
  <c r="Q23" i="8"/>
  <c r="O18" i="3"/>
  <c r="Q18" i="3"/>
  <c r="S18" i="3"/>
  <c r="U18" i="3"/>
  <c r="W18" i="3"/>
  <c r="Y18" i="3"/>
  <c r="Q7" i="6" l="1"/>
  <c r="Y7" i="5"/>
  <c r="C8" i="4"/>
  <c r="AC7" i="3"/>
  <c r="K7" i="2"/>
  <c r="K7" i="6"/>
  <c r="K7" i="5"/>
  <c r="O7" i="3"/>
  <c r="S23" i="8" l="1"/>
  <c r="G45" i="10"/>
  <c r="Q26" i="6"/>
  <c r="O26" i="6"/>
  <c r="M26" i="6"/>
  <c r="K26" i="6"/>
  <c r="L9" i="13" l="1"/>
  <c r="L10" i="13"/>
  <c r="L23" i="13"/>
  <c r="C45" i="10"/>
  <c r="E45" i="10"/>
  <c r="I45" i="10"/>
  <c r="K45" i="10"/>
  <c r="M45" i="10"/>
  <c r="O45" i="10"/>
  <c r="Q45" i="10"/>
  <c r="I30" i="7"/>
  <c r="K30" i="7"/>
  <c r="M30" i="7"/>
  <c r="O30" i="7"/>
  <c r="Q30" i="7"/>
  <c r="S30" i="7"/>
  <c r="S26" i="6"/>
  <c r="AA18" i="3"/>
  <c r="AC18" i="3"/>
  <c r="AG18" i="3"/>
  <c r="AI18" i="3"/>
  <c r="AK18" i="3"/>
  <c r="L24" i="13" l="1"/>
  <c r="G12" i="15" l="1"/>
  <c r="E12" i="15" l="1"/>
</calcChain>
</file>

<file path=xl/sharedStrings.xml><?xml version="1.0" encoding="utf-8"?>
<sst xmlns="http://schemas.openxmlformats.org/spreadsheetml/2006/main" count="865" uniqueCount="222">
  <si>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</si>
  <si>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</si>
  <si>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</si>
  <si>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</si>
  <si>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</si>
  <si>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</si>
  <si>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</si>
  <si>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</si>
  <si>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</si>
  <si>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</si>
  <si>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</si>
  <si>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</si>
  <si>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</si>
  <si>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</si>
  <si>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</si>
  <si>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</si>
  <si>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</si>
  <si>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</si>
  <si>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</si>
  <si>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</si>
  <si>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</si>
  <si>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</si>
  <si>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</si>
  <si>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</si>
  <si>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</si>
  <si>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</si>
  <si>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</si>
  <si>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</si>
  <si>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</si>
  <si>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</si>
  <si>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</si>
  <si>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</si>
  <si>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</si>
  <si>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</si>
  <si>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</si>
  <si>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</si>
  <si>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</si>
  <si>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</si>
  <si>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</si>
  <si>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</si>
  <si>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</si>
  <si>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</si>
  <si>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</si>
  <si>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</si>
  <si>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</si>
  <si>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</si>
  <si>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</si>
  <si>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</si>
  <si>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</si>
  <si>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</si>
  <si>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</si>
  <si>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</si>
  <si>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</si>
  <si>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</si>
  <si>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</si>
  <si>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</si>
  <si>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</si>
  <si>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</si>
  <si>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</si>
  <si>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</si>
  <si>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</si>
  <si>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</si>
  <si>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</si>
  <si>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</si>
  <si>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</si>
  <si>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</si>
  <si>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</si>
  <si>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</si>
  <si>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</si>
  <si>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</si>
  <si>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</si>
  <si>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</si>
  <si>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</si>
  <si>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</si>
  <si>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</si>
  <si>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</si>
  <si>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</si>
  <si>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</si>
  <si>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</si>
  <si>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</si>
  <si>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</si>
  <si>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</si>
  <si>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</si>
  <si>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</si>
  <si>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</si>
  <si>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</si>
  <si>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</si>
  <si>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</si>
  <si>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</si>
  <si>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</si>
  <si>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</si>
  <si>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</si>
  <si>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</si>
  <si>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</si>
  <si>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</si>
  <si>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</si>
  <si>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</si>
  <si>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</si>
  <si>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</si>
  <si>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</si>
  <si>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</si>
  <si>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</si>
  <si>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</si>
  <si>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</si>
  <si>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</si>
  <si>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</si>
  <si>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</si>
  <si>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</si>
  <si>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</si>
  <si>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</si>
  <si>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</si>
  <si>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</si>
  <si>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</si>
  <si>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</si>
  <si>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</si>
  <si>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</si>
  <si>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</si>
  <si>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</si>
  <si>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</si>
  <si>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</si>
  <si>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</si>
  <si>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</si>
  <si>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</si>
  <si>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</si>
  <si>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</si>
  <si>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</si>
  <si>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</si>
  <si>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</si>
  <si>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</si>
  <si>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</si>
  <si>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</si>
  <si>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</si>
  <si>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</si>
  <si>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</si>
  <si>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همیان سپهر</t>
  </si>
  <si>
    <t>1398/08/04</t>
  </si>
  <si>
    <t>صندوق سرمایه گذاری همیان سپهر</t>
  </si>
  <si>
    <t>04000841064002</t>
  </si>
  <si>
    <t>105301113241181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</si>
  <si>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</si>
  <si>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</si>
  <si>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</si>
  <si>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</si>
  <si>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</si>
  <si>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</si>
  <si>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</si>
  <si>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</si>
  <si>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</si>
  <si>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</si>
  <si>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</si>
  <si>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</si>
  <si>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</si>
  <si>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</si>
  <si>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</si>
  <si>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</si>
  <si>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</si>
  <si>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</si>
  <si>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</si>
  <si>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</si>
  <si>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</si>
  <si>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</si>
  <si>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</si>
  <si>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</si>
  <si>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</si>
  <si>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</si>
  <si>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</si>
  <si>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</si>
  <si>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</si>
  <si>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</si>
  <si>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</si>
  <si>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</si>
  <si>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</si>
  <si>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</si>
  <si>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</si>
  <si>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</si>
  <si>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</si>
  <si>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</si>
  <si>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</si>
  <si>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</si>
  <si>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</si>
  <si>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</si>
  <si>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خدمات‌انفورماتیک‌</t>
  </si>
  <si>
    <t>سرمايه گذاري تامين اجتماعي</t>
  </si>
  <si>
    <t>ملی‌ صنایع‌ مس‌ ایران‌</t>
  </si>
  <si>
    <t>پالایش نفت تهران</t>
  </si>
  <si>
    <t>بیمه پاسارگاد</t>
  </si>
  <si>
    <t>قاسم ایران</t>
  </si>
  <si>
    <t>مخابرات ایران</t>
  </si>
  <si>
    <t>لیزینگ‌صنعت‌ومعدن‌</t>
  </si>
  <si>
    <t>تولید نیروی برق دماوند</t>
  </si>
  <si>
    <t>گروه پتروشیمی س. ایرانیان</t>
  </si>
  <si>
    <t>صنایع پتروشیمی خلیج فارس</t>
  </si>
  <si>
    <t>سرمایه گذاری دارویی تامین</t>
  </si>
  <si>
    <t>لیزینگ رایان‌ سایپا</t>
  </si>
  <si>
    <t>بین‌المللی‌توسعه‌ساختمان</t>
  </si>
  <si>
    <t>شیشه‌ و گاز</t>
  </si>
  <si>
    <t>بانک ملت</t>
  </si>
  <si>
    <t>بانک تجارت</t>
  </si>
  <si>
    <t>لبنیات‌کالبر</t>
  </si>
  <si>
    <t>1399/01/31</t>
  </si>
  <si>
    <t>تنزیل سود سهام</t>
  </si>
  <si>
    <t>تنزیل سود بانک</t>
  </si>
  <si>
    <t>1399/02/31</t>
  </si>
  <si>
    <t>کشتیرانی جمهوری اسلامی ایران</t>
  </si>
  <si>
    <t>پالایش نفت اصفهان</t>
  </si>
  <si>
    <t>شرکت ارتباطات سیار ایران</t>
  </si>
  <si>
    <t>پتروشیمی فناوران</t>
  </si>
  <si>
    <t>پتروشیمی شازند</t>
  </si>
  <si>
    <t>پالایش نفت بندرعباس</t>
  </si>
  <si>
    <t>فرآورده‌های‌غدایی‌وقندپیرانشهر</t>
  </si>
  <si>
    <t>توسعه‌معادن‌وفلزات‌</t>
  </si>
  <si>
    <t>سرمایه گذاری توسعه صنعت وتجارت</t>
  </si>
  <si>
    <t>سرمایه‌گذاری‌غدیر(هلدینگ‌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</si>
  <si>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</si>
  <si>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</si>
  <si>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</si>
  <si>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</si>
  <si>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</si>
  <si>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</si>
  <si>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</si>
  <si>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برای ماه منتهی به 1399/02/31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</si>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</sst>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%;[Red]\(0.00%\)"/>
  </numFmts>
  <fonts count="20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0" fontId="17" fillId="0" borderId="0" xfId="1" applyNumberFormat="1" applyFont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8" fontId="15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8" fontId="19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right" vertical="center"/>
    </xf>
    <xf numFmtId="38" fontId="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8"/>
  <sheetViews>
    <sheetView rightToLeft="1" view="pageBreakPreview" zoomScale="85" zoomScaleNormal="70" zoomScaleSheetLayoutView="85" workbookViewId="0">
      <selection activeCell="I20" sqref="I20"/>
    </sheetView>
  </sheetViews>
  <sheetFormatPr defaultRowHeight="18.75"/>
  <cols>
    <col min="1" max="1" width="28.85546875" style="2" customWidth="1"/>
    <col min="2" max="2" width="1" style="2" customWidth="1"/>
    <col min="3" max="3" width="15.140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4" style="2" bestFit="1" customWidth="1"/>
    <col min="8" max="8" width="1" style="2" customWidth="1"/>
    <col min="9" max="9" width="12.42578125" style="2" bestFit="1" customWidth="1"/>
    <col min="10" max="10" width="1" style="2" customWidth="1"/>
    <col min="11" max="11" width="19" style="2" bestFit="1" customWidth="1"/>
    <col min="12" max="12" width="1" style="2" customWidth="1"/>
    <col min="13" max="13" width="16.5703125" style="20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24" style="2" bestFit="1" customWidth="1"/>
    <col min="24" max="24" width="1" style="2" customWidth="1"/>
    <col min="25" max="25" width="21.7109375" style="2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31" ht="30" customHeight="1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31" ht="30">
      <c r="A4" s="65" t="s">
        <v>220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31" s="13" customFormat="1" ht="25.5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1" s="13" customFormat="1" ht="25.5">
      <c r="A6" s="61" t="s">
        <v>119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8" spans="1:31" ht="26.25">
      <c r="A8" s="62" t="s">
        <v>2</v>
      </c>
      <c r="B8" s="46"/>
      <c r="C8" s="64" t="s">
        <v>199</v>
      </c>
      <c r="D8" s="64" t="s">
        <v>3</v>
      </c>
      <c r="E8" s="64" t="s">
        <v>3</v>
      </c>
      <c r="F8" s="64" t="s">
        <v>3</v>
      </c>
      <c r="G8" s="64" t="s">
        <v>3</v>
      </c>
      <c r="H8" s="46"/>
      <c r="I8" s="64" t="s">
        <v>4</v>
      </c>
      <c r="J8" s="64" t="s">
        <v>4</v>
      </c>
      <c r="K8" s="64" t="s">
        <v>4</v>
      </c>
      <c r="L8" s="64" t="s">
        <v>4</v>
      </c>
      <c r="M8" s="64" t="s">
        <v>4</v>
      </c>
      <c r="N8" s="64" t="s">
        <v>4</v>
      </c>
      <c r="O8" s="64" t="s">
        <v>4</v>
      </c>
      <c r="P8" s="46"/>
      <c r="Q8" s="64" t="s">
        <v>202</v>
      </c>
      <c r="R8" s="64" t="s">
        <v>5</v>
      </c>
      <c r="S8" s="64" t="s">
        <v>5</v>
      </c>
      <c r="T8" s="64" t="s">
        <v>5</v>
      </c>
      <c r="U8" s="64" t="s">
        <v>5</v>
      </c>
      <c r="V8" s="64" t="s">
        <v>5</v>
      </c>
      <c r="W8" s="64" t="s">
        <v>5</v>
      </c>
      <c r="X8" s="64" t="s">
        <v>5</v>
      </c>
      <c r="Y8" s="64" t="s">
        <v>5</v>
      </c>
      <c r="AE8" s="4">
        <v>992877148024</v>
      </c>
    </row>
    <row r="9" spans="1:31" ht="26.25">
      <c r="A9" s="62" t="s">
        <v>2</v>
      </c>
      <c r="B9" s="46"/>
      <c r="C9" s="63" t="s">
        <v>6</v>
      </c>
      <c r="D9" s="47"/>
      <c r="E9" s="63" t="s">
        <v>7</v>
      </c>
      <c r="F9" s="47"/>
      <c r="G9" s="63" t="s">
        <v>8</v>
      </c>
      <c r="H9" s="46"/>
      <c r="I9" s="62" t="s">
        <v>9</v>
      </c>
      <c r="J9" s="62" t="s">
        <v>9</v>
      </c>
      <c r="K9" s="62" t="s">
        <v>9</v>
      </c>
      <c r="L9" s="47"/>
      <c r="M9" s="62" t="s">
        <v>10</v>
      </c>
      <c r="N9" s="62" t="s">
        <v>10</v>
      </c>
      <c r="O9" s="62" t="s">
        <v>10</v>
      </c>
      <c r="P9" s="46"/>
      <c r="Q9" s="63" t="s">
        <v>6</v>
      </c>
      <c r="R9" s="47"/>
      <c r="S9" s="63" t="s">
        <v>11</v>
      </c>
      <c r="T9" s="47"/>
      <c r="U9" s="63" t="s">
        <v>7</v>
      </c>
      <c r="V9" s="47"/>
      <c r="W9" s="63" t="s">
        <v>8</v>
      </c>
      <c r="X9" s="47"/>
      <c r="Y9" s="66" t="s">
        <v>12</v>
      </c>
    </row>
    <row r="10" spans="1:31" ht="26.25">
      <c r="A10" s="62" t="s">
        <v>2</v>
      </c>
      <c r="B10" s="46"/>
      <c r="C10" s="64" t="s">
        <v>6</v>
      </c>
      <c r="D10" s="47"/>
      <c r="E10" s="64" t="s">
        <v>7</v>
      </c>
      <c r="F10" s="47"/>
      <c r="G10" s="64" t="s">
        <v>8</v>
      </c>
      <c r="H10" s="46"/>
      <c r="I10" s="64" t="s">
        <v>6</v>
      </c>
      <c r="J10" s="47"/>
      <c r="K10" s="64" t="s">
        <v>7</v>
      </c>
      <c r="L10" s="47"/>
      <c r="M10" s="68" t="s">
        <v>6</v>
      </c>
      <c r="N10" s="47"/>
      <c r="O10" s="64" t="s">
        <v>13</v>
      </c>
      <c r="P10" s="46"/>
      <c r="Q10" s="64" t="s">
        <v>6</v>
      </c>
      <c r="R10" s="47"/>
      <c r="S10" s="64" t="s">
        <v>11</v>
      </c>
      <c r="T10" s="47"/>
      <c r="U10" s="64" t="s">
        <v>7</v>
      </c>
      <c r="V10" s="47"/>
      <c r="W10" s="64" t="s">
        <v>8</v>
      </c>
      <c r="X10" s="47"/>
      <c r="Y10" s="67" t="s">
        <v>12</v>
      </c>
    </row>
    <row r="11" spans="1:31" ht="24">
      <c r="A11" s="52" t="s">
        <v>170</v>
      </c>
      <c r="B11" s="48"/>
      <c r="C11" s="49">
        <v>19716083</v>
      </c>
      <c r="D11" s="48"/>
      <c r="E11" s="49">
        <v>10575911429</v>
      </c>
      <c r="F11" s="48"/>
      <c r="G11" s="49">
        <v>11460500648.9702</v>
      </c>
      <c r="H11" s="48"/>
      <c r="I11" s="49">
        <v>0</v>
      </c>
      <c r="J11" s="48"/>
      <c r="K11" s="49">
        <v>0</v>
      </c>
      <c r="L11" s="48"/>
      <c r="M11" s="51">
        <v>0</v>
      </c>
      <c r="N11" s="48"/>
      <c r="O11" s="49">
        <v>0</v>
      </c>
      <c r="P11" s="48"/>
      <c r="Q11" s="49">
        <v>19716083</v>
      </c>
      <c r="R11" s="48"/>
      <c r="S11" s="49">
        <v>1420</v>
      </c>
      <c r="T11" s="48"/>
      <c r="U11" s="49">
        <v>10575911429</v>
      </c>
      <c r="V11" s="48"/>
      <c r="W11" s="49">
        <v>27817308137.222698</v>
      </c>
      <c r="X11" s="48"/>
      <c r="Y11" s="50">
        <v>2.5399999999999999E-2</v>
      </c>
    </row>
    <row r="12" spans="1:31" ht="24">
      <c r="A12" s="52" t="s">
        <v>152</v>
      </c>
      <c r="B12" s="48"/>
      <c r="C12" s="49">
        <v>500000</v>
      </c>
      <c r="D12" s="48"/>
      <c r="E12" s="49">
        <v>4735229377</v>
      </c>
      <c r="F12" s="48"/>
      <c r="G12" s="49">
        <v>13333221125</v>
      </c>
      <c r="H12" s="48"/>
      <c r="I12" s="49">
        <v>0</v>
      </c>
      <c r="J12" s="48"/>
      <c r="K12" s="49">
        <v>0</v>
      </c>
      <c r="L12" s="48"/>
      <c r="M12" s="51">
        <v>-500000</v>
      </c>
      <c r="N12" s="48"/>
      <c r="O12" s="49">
        <v>13883294358</v>
      </c>
      <c r="P12" s="48"/>
      <c r="Q12" s="49">
        <v>0</v>
      </c>
      <c r="R12" s="48"/>
      <c r="S12" s="49">
        <v>0</v>
      </c>
      <c r="T12" s="48"/>
      <c r="U12" s="49">
        <v>0</v>
      </c>
      <c r="V12" s="48"/>
      <c r="W12" s="49">
        <v>0</v>
      </c>
      <c r="X12" s="48"/>
      <c r="Y12" s="50">
        <v>0</v>
      </c>
    </row>
    <row r="13" spans="1:31" ht="24">
      <c r="A13" s="52" t="s">
        <v>197</v>
      </c>
      <c r="B13" s="48"/>
      <c r="C13" s="49">
        <v>5500000</v>
      </c>
      <c r="D13" s="48"/>
      <c r="E13" s="49">
        <v>4967442205</v>
      </c>
      <c r="F13" s="48"/>
      <c r="G13" s="49">
        <v>5675122750</v>
      </c>
      <c r="H13" s="48"/>
      <c r="I13" s="49">
        <v>2700000</v>
      </c>
      <c r="J13" s="48"/>
      <c r="K13" s="49">
        <v>3570037533</v>
      </c>
      <c r="L13" s="48"/>
      <c r="M13" s="51">
        <v>-8200000</v>
      </c>
      <c r="N13" s="48"/>
      <c r="O13" s="49">
        <v>17009223454</v>
      </c>
      <c r="P13" s="48"/>
      <c r="Q13" s="49">
        <v>0</v>
      </c>
      <c r="R13" s="48"/>
      <c r="S13" s="49">
        <v>0</v>
      </c>
      <c r="T13" s="48"/>
      <c r="U13" s="49">
        <v>0</v>
      </c>
      <c r="V13" s="48"/>
      <c r="W13" s="49">
        <v>0</v>
      </c>
      <c r="X13" s="48"/>
      <c r="Y13" s="50">
        <v>0</v>
      </c>
    </row>
    <row r="14" spans="1:31" ht="24">
      <c r="A14" s="52" t="s">
        <v>196</v>
      </c>
      <c r="B14" s="48"/>
      <c r="C14" s="49">
        <v>500000</v>
      </c>
      <c r="D14" s="48"/>
      <c r="E14" s="49">
        <v>5106081732</v>
      </c>
      <c r="F14" s="48"/>
      <c r="G14" s="49">
        <v>5313681500</v>
      </c>
      <c r="H14" s="48"/>
      <c r="I14" s="49">
        <v>500000</v>
      </c>
      <c r="J14" s="48"/>
      <c r="K14" s="49">
        <v>9968286893</v>
      </c>
      <c r="L14" s="48"/>
      <c r="M14" s="51">
        <v>0</v>
      </c>
      <c r="N14" s="48"/>
      <c r="O14" s="49">
        <v>0</v>
      </c>
      <c r="P14" s="48"/>
      <c r="Q14" s="49">
        <v>1000000</v>
      </c>
      <c r="R14" s="48"/>
      <c r="S14" s="49">
        <v>16388</v>
      </c>
      <c r="T14" s="48"/>
      <c r="U14" s="49">
        <v>15074368625</v>
      </c>
      <c r="V14" s="48"/>
      <c r="W14" s="49">
        <v>16282911950</v>
      </c>
      <c r="X14" s="48"/>
      <c r="Y14" s="50">
        <v>1.4800000000000001E-2</v>
      </c>
    </row>
    <row r="15" spans="1:31" ht="24">
      <c r="A15" s="52" t="s">
        <v>154</v>
      </c>
      <c r="B15" s="48"/>
      <c r="C15" s="49">
        <v>600000</v>
      </c>
      <c r="D15" s="48"/>
      <c r="E15" s="49">
        <v>4231122415</v>
      </c>
      <c r="F15" s="48"/>
      <c r="G15" s="49">
        <v>7511244300</v>
      </c>
      <c r="H15" s="48"/>
      <c r="I15" s="49">
        <v>0</v>
      </c>
      <c r="J15" s="48"/>
      <c r="K15" s="49">
        <v>0</v>
      </c>
      <c r="L15" s="48"/>
      <c r="M15" s="51">
        <v>-600000</v>
      </c>
      <c r="N15" s="48"/>
      <c r="O15" s="49">
        <v>9159883243</v>
      </c>
      <c r="P15" s="48"/>
      <c r="Q15" s="49">
        <v>0</v>
      </c>
      <c r="R15" s="48"/>
      <c r="S15" s="49">
        <v>0</v>
      </c>
      <c r="T15" s="48"/>
      <c r="U15" s="49">
        <v>0</v>
      </c>
      <c r="V15" s="48"/>
      <c r="W15" s="49">
        <v>0</v>
      </c>
      <c r="X15" s="48"/>
      <c r="Y15" s="50">
        <v>0</v>
      </c>
    </row>
    <row r="16" spans="1:31" ht="24">
      <c r="A16" s="52" t="s">
        <v>177</v>
      </c>
      <c r="B16" s="48"/>
      <c r="C16" s="49">
        <v>1448000</v>
      </c>
      <c r="D16" s="48"/>
      <c r="E16" s="49">
        <v>3532056968</v>
      </c>
      <c r="F16" s="48"/>
      <c r="G16" s="49">
        <v>5123260386</v>
      </c>
      <c r="H16" s="48"/>
      <c r="I16" s="49">
        <v>0</v>
      </c>
      <c r="J16" s="48"/>
      <c r="K16" s="49">
        <v>0</v>
      </c>
      <c r="L16" s="48"/>
      <c r="M16" s="51">
        <v>-1448000</v>
      </c>
      <c r="N16" s="48"/>
      <c r="O16" s="49">
        <v>9719065400</v>
      </c>
      <c r="P16" s="48"/>
      <c r="Q16" s="49">
        <v>0</v>
      </c>
      <c r="R16" s="48"/>
      <c r="S16" s="49">
        <v>0</v>
      </c>
      <c r="T16" s="48"/>
      <c r="U16" s="49">
        <v>0</v>
      </c>
      <c r="V16" s="48"/>
      <c r="W16" s="49">
        <v>0</v>
      </c>
      <c r="X16" s="48"/>
      <c r="Y16" s="50">
        <v>0</v>
      </c>
    </row>
    <row r="17" spans="1:25" ht="24">
      <c r="A17" s="52" t="s">
        <v>171</v>
      </c>
      <c r="B17" s="48"/>
      <c r="C17" s="49">
        <v>33596</v>
      </c>
      <c r="D17" s="48"/>
      <c r="E17" s="49">
        <v>147818541</v>
      </c>
      <c r="F17" s="48"/>
      <c r="G17" s="49">
        <v>298517703.14700001</v>
      </c>
      <c r="H17" s="48"/>
      <c r="I17" s="49">
        <v>0</v>
      </c>
      <c r="J17" s="48"/>
      <c r="K17" s="49">
        <v>0</v>
      </c>
      <c r="L17" s="48"/>
      <c r="M17" s="51">
        <v>-33596</v>
      </c>
      <c r="N17" s="48"/>
      <c r="O17" s="49">
        <v>469353990</v>
      </c>
      <c r="P17" s="48"/>
      <c r="Q17" s="49">
        <v>0</v>
      </c>
      <c r="R17" s="48"/>
      <c r="S17" s="49">
        <v>0</v>
      </c>
      <c r="T17" s="48"/>
      <c r="U17" s="49">
        <v>0</v>
      </c>
      <c r="V17" s="48"/>
      <c r="W17" s="49">
        <v>0</v>
      </c>
      <c r="X17" s="48"/>
      <c r="Y17" s="50">
        <v>0</v>
      </c>
    </row>
    <row r="18" spans="1:25" ht="24">
      <c r="A18" s="52" t="s">
        <v>189</v>
      </c>
      <c r="B18" s="48"/>
      <c r="C18" s="49">
        <v>100000</v>
      </c>
      <c r="D18" s="48"/>
      <c r="E18" s="49">
        <v>6561755734</v>
      </c>
      <c r="F18" s="48"/>
      <c r="G18" s="49">
        <v>6599125025</v>
      </c>
      <c r="H18" s="48"/>
      <c r="I18" s="49">
        <v>0</v>
      </c>
      <c r="J18" s="48"/>
      <c r="K18" s="49">
        <v>0</v>
      </c>
      <c r="L18" s="48"/>
      <c r="M18" s="51">
        <v>-100000</v>
      </c>
      <c r="N18" s="48"/>
      <c r="O18" s="49">
        <v>7581569580</v>
      </c>
      <c r="P18" s="48"/>
      <c r="Q18" s="49">
        <v>0</v>
      </c>
      <c r="R18" s="48"/>
      <c r="S18" s="49">
        <v>0</v>
      </c>
      <c r="T18" s="48"/>
      <c r="U18" s="49">
        <v>0</v>
      </c>
      <c r="V18" s="48"/>
      <c r="W18" s="49">
        <v>0</v>
      </c>
      <c r="X18" s="48"/>
      <c r="Y18" s="50">
        <v>0</v>
      </c>
    </row>
    <row r="19" spans="1:25" ht="24">
      <c r="A19" s="52" t="s">
        <v>165</v>
      </c>
      <c r="B19" s="48"/>
      <c r="C19" s="49">
        <v>400000</v>
      </c>
      <c r="D19" s="48"/>
      <c r="E19" s="49">
        <v>20952902866</v>
      </c>
      <c r="F19" s="48"/>
      <c r="G19" s="49">
        <v>22999546500</v>
      </c>
      <c r="H19" s="48"/>
      <c r="I19" s="49">
        <v>0</v>
      </c>
      <c r="J19" s="48"/>
      <c r="K19" s="49">
        <v>0</v>
      </c>
      <c r="L19" s="48"/>
      <c r="M19" s="51">
        <v>-400000</v>
      </c>
      <c r="N19" s="48"/>
      <c r="O19" s="49">
        <v>25220808830</v>
      </c>
      <c r="P19" s="48"/>
      <c r="Q19" s="49">
        <v>0</v>
      </c>
      <c r="R19" s="48"/>
      <c r="S19" s="49">
        <v>0</v>
      </c>
      <c r="T19" s="48"/>
      <c r="U19" s="49">
        <v>0</v>
      </c>
      <c r="V19" s="48"/>
      <c r="W19" s="49">
        <v>0</v>
      </c>
      <c r="X19" s="48"/>
      <c r="Y19" s="50">
        <v>0</v>
      </c>
    </row>
    <row r="20" spans="1:25" ht="24">
      <c r="A20" s="52" t="s">
        <v>181</v>
      </c>
      <c r="B20" s="48"/>
      <c r="C20" s="49">
        <v>200000</v>
      </c>
      <c r="D20" s="48"/>
      <c r="E20" s="49">
        <v>6049339286</v>
      </c>
      <c r="F20" s="48"/>
      <c r="G20" s="49">
        <v>5962691350</v>
      </c>
      <c r="H20" s="48"/>
      <c r="I20" s="49">
        <v>400000</v>
      </c>
      <c r="J20" s="48"/>
      <c r="K20" s="49">
        <v>16091656051</v>
      </c>
      <c r="L20" s="48"/>
      <c r="M20" s="51">
        <v>-200000</v>
      </c>
      <c r="N20" s="48"/>
      <c r="O20" s="49">
        <v>7206490157</v>
      </c>
      <c r="P20" s="48"/>
      <c r="Q20" s="49">
        <v>400000</v>
      </c>
      <c r="R20" s="48"/>
      <c r="S20" s="49">
        <v>37526</v>
      </c>
      <c r="T20" s="48"/>
      <c r="U20" s="49">
        <v>14760663558</v>
      </c>
      <c r="V20" s="48"/>
      <c r="W20" s="49">
        <v>14914145810</v>
      </c>
      <c r="X20" s="48"/>
      <c r="Y20" s="50">
        <v>1.3599999999999999E-2</v>
      </c>
    </row>
    <row r="21" spans="1:25" ht="24">
      <c r="A21" s="52" t="s">
        <v>182</v>
      </c>
      <c r="B21" s="48"/>
      <c r="C21" s="49">
        <v>232127</v>
      </c>
      <c r="D21" s="48"/>
      <c r="E21" s="49">
        <v>2005554994</v>
      </c>
      <c r="F21" s="48"/>
      <c r="G21" s="49">
        <v>2074980177.31725</v>
      </c>
      <c r="H21" s="48"/>
      <c r="I21" s="49">
        <v>0</v>
      </c>
      <c r="J21" s="48"/>
      <c r="K21" s="49">
        <v>0</v>
      </c>
      <c r="L21" s="48"/>
      <c r="M21" s="51">
        <v>-232127</v>
      </c>
      <c r="N21" s="48"/>
      <c r="O21" s="49">
        <v>3576741659</v>
      </c>
      <c r="P21" s="48"/>
      <c r="Q21" s="49">
        <v>0</v>
      </c>
      <c r="R21" s="48"/>
      <c r="S21" s="49">
        <v>0</v>
      </c>
      <c r="T21" s="48"/>
      <c r="U21" s="49">
        <v>0</v>
      </c>
      <c r="V21" s="48"/>
      <c r="W21" s="49">
        <v>0</v>
      </c>
      <c r="X21" s="48"/>
      <c r="Y21" s="50">
        <v>0</v>
      </c>
    </row>
    <row r="22" spans="1:25" ht="24">
      <c r="A22" s="52" t="s">
        <v>148</v>
      </c>
      <c r="B22" s="48"/>
      <c r="C22" s="49">
        <v>1000000</v>
      </c>
      <c r="D22" s="48"/>
      <c r="E22" s="49">
        <v>4203413638</v>
      </c>
      <c r="F22" s="48"/>
      <c r="G22" s="49">
        <v>8180455250</v>
      </c>
      <c r="H22" s="48"/>
      <c r="I22" s="49">
        <v>0</v>
      </c>
      <c r="J22" s="48"/>
      <c r="K22" s="49">
        <v>0</v>
      </c>
      <c r="L22" s="48"/>
      <c r="M22" s="51">
        <v>0</v>
      </c>
      <c r="N22" s="48"/>
      <c r="O22" s="49">
        <v>0</v>
      </c>
      <c r="P22" s="48"/>
      <c r="Q22" s="49">
        <v>1000000</v>
      </c>
      <c r="R22" s="48"/>
      <c r="S22" s="49">
        <v>12534</v>
      </c>
      <c r="T22" s="48"/>
      <c r="U22" s="49">
        <v>4203413638</v>
      </c>
      <c r="V22" s="48"/>
      <c r="W22" s="49">
        <v>12453625725</v>
      </c>
      <c r="X22" s="48"/>
      <c r="Y22" s="50">
        <v>1.14E-2</v>
      </c>
    </row>
    <row r="23" spans="1:25" ht="24">
      <c r="A23" s="52" t="s">
        <v>175</v>
      </c>
      <c r="B23" s="48"/>
      <c r="C23" s="49">
        <v>500000</v>
      </c>
      <c r="D23" s="48"/>
      <c r="E23" s="49">
        <v>4465624802</v>
      </c>
      <c r="F23" s="48"/>
      <c r="G23" s="49">
        <v>6868869125</v>
      </c>
      <c r="H23" s="48"/>
      <c r="I23" s="49">
        <v>500000</v>
      </c>
      <c r="J23" s="48"/>
      <c r="K23" s="49">
        <v>10919602639</v>
      </c>
      <c r="L23" s="48"/>
      <c r="M23" s="51">
        <v>-1000000</v>
      </c>
      <c r="N23" s="48"/>
      <c r="O23" s="49">
        <v>21570784908</v>
      </c>
      <c r="P23" s="48"/>
      <c r="Q23" s="49">
        <v>0</v>
      </c>
      <c r="R23" s="48"/>
      <c r="S23" s="49">
        <v>0</v>
      </c>
      <c r="T23" s="48"/>
      <c r="U23" s="49">
        <v>0</v>
      </c>
      <c r="V23" s="48"/>
      <c r="W23" s="49">
        <v>0</v>
      </c>
      <c r="X23" s="48"/>
      <c r="Y23" s="50">
        <v>0</v>
      </c>
    </row>
    <row r="24" spans="1:25" ht="24">
      <c r="A24" s="52" t="s">
        <v>191</v>
      </c>
      <c r="B24" s="48"/>
      <c r="C24" s="49">
        <v>600000</v>
      </c>
      <c r="D24" s="48"/>
      <c r="E24" s="49">
        <v>5176222260</v>
      </c>
      <c r="F24" s="48"/>
      <c r="G24" s="49">
        <v>6767368500</v>
      </c>
      <c r="H24" s="48"/>
      <c r="I24" s="49">
        <v>0</v>
      </c>
      <c r="J24" s="48"/>
      <c r="K24" s="49">
        <v>0</v>
      </c>
      <c r="L24" s="48"/>
      <c r="M24" s="51">
        <v>0</v>
      </c>
      <c r="N24" s="48"/>
      <c r="O24" s="49">
        <v>0</v>
      </c>
      <c r="P24" s="48"/>
      <c r="Q24" s="49">
        <v>600000</v>
      </c>
      <c r="R24" s="48"/>
      <c r="S24" s="49">
        <v>15162</v>
      </c>
      <c r="T24" s="48"/>
      <c r="U24" s="49">
        <v>5176222260</v>
      </c>
      <c r="V24" s="48"/>
      <c r="W24" s="49">
        <v>9038864205</v>
      </c>
      <c r="X24" s="48"/>
      <c r="Y24" s="50">
        <v>8.2000000000000007E-3</v>
      </c>
    </row>
    <row r="25" spans="1:25" ht="24">
      <c r="A25" s="52" t="s">
        <v>134</v>
      </c>
      <c r="B25" s="48"/>
      <c r="C25" s="49">
        <v>10000</v>
      </c>
      <c r="D25" s="48"/>
      <c r="E25" s="49">
        <v>36408835377</v>
      </c>
      <c r="F25" s="48"/>
      <c r="G25" s="49">
        <v>61144160000</v>
      </c>
      <c r="H25" s="48"/>
      <c r="I25" s="49">
        <v>0</v>
      </c>
      <c r="J25" s="48"/>
      <c r="K25" s="49">
        <v>0</v>
      </c>
      <c r="L25" s="48"/>
      <c r="M25" s="51">
        <v>-3000</v>
      </c>
      <c r="N25" s="48"/>
      <c r="O25" s="49">
        <v>20390394000</v>
      </c>
      <c r="P25" s="48"/>
      <c r="Q25" s="49">
        <v>7000</v>
      </c>
      <c r="R25" s="48"/>
      <c r="S25" s="49">
        <v>8728383</v>
      </c>
      <c r="T25" s="48"/>
      <c r="U25" s="49">
        <v>25486184764</v>
      </c>
      <c r="V25" s="48"/>
      <c r="W25" s="49">
        <v>61098681000</v>
      </c>
      <c r="X25" s="48"/>
      <c r="Y25" s="50">
        <v>5.57E-2</v>
      </c>
    </row>
    <row r="26" spans="1:25" ht="24">
      <c r="A26" s="52" t="s">
        <v>173</v>
      </c>
      <c r="B26" s="48"/>
      <c r="C26" s="49">
        <v>482</v>
      </c>
      <c r="D26" s="48"/>
      <c r="E26" s="49">
        <v>9635345</v>
      </c>
      <c r="F26" s="48"/>
      <c r="G26" s="49">
        <v>11947308.8155</v>
      </c>
      <c r="H26" s="48"/>
      <c r="I26" s="49">
        <v>0</v>
      </c>
      <c r="J26" s="48"/>
      <c r="K26" s="49">
        <v>0</v>
      </c>
      <c r="L26" s="48"/>
      <c r="M26" s="51">
        <v>-482</v>
      </c>
      <c r="N26" s="48"/>
      <c r="O26" s="49">
        <v>14135007</v>
      </c>
      <c r="P26" s="48"/>
      <c r="Q26" s="49">
        <v>0</v>
      </c>
      <c r="R26" s="48"/>
      <c r="S26" s="49">
        <v>0</v>
      </c>
      <c r="T26" s="48"/>
      <c r="U26" s="49">
        <v>0</v>
      </c>
      <c r="V26" s="48"/>
      <c r="W26" s="49">
        <v>0</v>
      </c>
      <c r="X26" s="48"/>
      <c r="Y26" s="50">
        <v>0</v>
      </c>
    </row>
    <row r="27" spans="1:25" ht="24">
      <c r="A27" s="52" t="s">
        <v>149</v>
      </c>
      <c r="B27" s="48"/>
      <c r="C27" s="49">
        <v>1519231</v>
      </c>
      <c r="D27" s="48"/>
      <c r="E27" s="49">
        <v>4245928288</v>
      </c>
      <c r="F27" s="48"/>
      <c r="G27" s="49">
        <v>9322881430.5567493</v>
      </c>
      <c r="H27" s="48"/>
      <c r="I27" s="49">
        <v>0</v>
      </c>
      <c r="J27" s="48"/>
      <c r="K27" s="49">
        <v>0</v>
      </c>
      <c r="L27" s="48"/>
      <c r="M27" s="51">
        <v>0</v>
      </c>
      <c r="N27" s="48"/>
      <c r="O27" s="49">
        <v>0</v>
      </c>
      <c r="P27" s="48"/>
      <c r="Q27" s="49">
        <v>1519231</v>
      </c>
      <c r="R27" s="48"/>
      <c r="S27" s="49">
        <v>9274</v>
      </c>
      <c r="T27" s="48"/>
      <c r="U27" s="49">
        <v>4245928288</v>
      </c>
      <c r="V27" s="48"/>
      <c r="W27" s="49">
        <v>13999000348.064699</v>
      </c>
      <c r="X27" s="48"/>
      <c r="Y27" s="50">
        <v>1.2800000000000001E-2</v>
      </c>
    </row>
    <row r="28" spans="1:25" ht="24">
      <c r="A28" s="52" t="s">
        <v>150</v>
      </c>
      <c r="B28" s="48"/>
      <c r="C28" s="49">
        <v>1000000</v>
      </c>
      <c r="D28" s="48"/>
      <c r="E28" s="49">
        <v>6701953393</v>
      </c>
      <c r="F28" s="48"/>
      <c r="G28" s="49">
        <v>8555760000</v>
      </c>
      <c r="H28" s="48"/>
      <c r="I28" s="49">
        <v>0</v>
      </c>
      <c r="J28" s="48"/>
      <c r="K28" s="49">
        <v>0</v>
      </c>
      <c r="L28" s="48"/>
      <c r="M28" s="51">
        <v>0</v>
      </c>
      <c r="N28" s="48"/>
      <c r="O28" s="49">
        <v>0</v>
      </c>
      <c r="P28" s="48"/>
      <c r="Q28" s="49">
        <v>1000000</v>
      </c>
      <c r="R28" s="48"/>
      <c r="S28" s="49">
        <v>13212</v>
      </c>
      <c r="T28" s="48"/>
      <c r="U28" s="49">
        <v>6701953393</v>
      </c>
      <c r="V28" s="48"/>
      <c r="W28" s="49">
        <v>13127278050</v>
      </c>
      <c r="X28" s="48"/>
      <c r="Y28" s="50">
        <v>1.2E-2</v>
      </c>
    </row>
    <row r="29" spans="1:25" ht="24">
      <c r="A29" s="52" t="s">
        <v>186</v>
      </c>
      <c r="B29" s="48"/>
      <c r="C29" s="49">
        <v>70000</v>
      </c>
      <c r="D29" s="48"/>
      <c r="E29" s="49">
        <v>4741345374</v>
      </c>
      <c r="F29" s="48"/>
      <c r="G29" s="49">
        <v>5693600815</v>
      </c>
      <c r="H29" s="48"/>
      <c r="I29" s="49">
        <v>0</v>
      </c>
      <c r="J29" s="48"/>
      <c r="K29" s="49">
        <v>0</v>
      </c>
      <c r="L29" s="48"/>
      <c r="M29" s="51">
        <v>-70000</v>
      </c>
      <c r="N29" s="48"/>
      <c r="O29" s="49">
        <v>5827316576</v>
      </c>
      <c r="P29" s="48"/>
      <c r="Q29" s="49">
        <v>0</v>
      </c>
      <c r="R29" s="48"/>
      <c r="S29" s="49">
        <v>0</v>
      </c>
      <c r="T29" s="48"/>
      <c r="U29" s="49">
        <v>0</v>
      </c>
      <c r="V29" s="48"/>
      <c r="W29" s="49">
        <v>0</v>
      </c>
      <c r="X29" s="48"/>
      <c r="Y29" s="50">
        <v>0</v>
      </c>
    </row>
    <row r="30" spans="1:25" ht="24">
      <c r="A30" s="52" t="s">
        <v>190</v>
      </c>
      <c r="B30" s="48"/>
      <c r="C30" s="49">
        <v>1000000</v>
      </c>
      <c r="D30" s="48"/>
      <c r="E30" s="49">
        <v>4841360160</v>
      </c>
      <c r="F30" s="48"/>
      <c r="G30" s="49">
        <v>5751372000</v>
      </c>
      <c r="H30" s="48"/>
      <c r="I30" s="49">
        <v>0</v>
      </c>
      <c r="J30" s="48"/>
      <c r="K30" s="49">
        <v>0</v>
      </c>
      <c r="L30" s="48"/>
      <c r="M30" s="51">
        <v>-1000000</v>
      </c>
      <c r="N30" s="48"/>
      <c r="O30" s="49">
        <v>9206396377</v>
      </c>
      <c r="P30" s="48"/>
      <c r="Q30" s="49">
        <v>0</v>
      </c>
      <c r="R30" s="48"/>
      <c r="S30" s="49">
        <v>0</v>
      </c>
      <c r="T30" s="48"/>
      <c r="U30" s="49">
        <v>0</v>
      </c>
      <c r="V30" s="48"/>
      <c r="W30" s="49">
        <v>0</v>
      </c>
      <c r="X30" s="48"/>
      <c r="Y30" s="50">
        <v>0</v>
      </c>
    </row>
    <row r="31" spans="1:25" ht="24">
      <c r="A31" s="52" t="s">
        <v>188</v>
      </c>
      <c r="B31" s="48"/>
      <c r="C31" s="49">
        <v>1000000</v>
      </c>
      <c r="D31" s="48"/>
      <c r="E31" s="49">
        <v>6551257321</v>
      </c>
      <c r="F31" s="48"/>
      <c r="G31" s="49">
        <v>6868374000</v>
      </c>
      <c r="H31" s="48"/>
      <c r="I31" s="49">
        <v>0</v>
      </c>
      <c r="J31" s="48"/>
      <c r="K31" s="49">
        <v>0</v>
      </c>
      <c r="L31" s="48"/>
      <c r="M31" s="51">
        <v>-1000000</v>
      </c>
      <c r="N31" s="48"/>
      <c r="O31" s="49">
        <v>11328947535</v>
      </c>
      <c r="P31" s="48"/>
      <c r="Q31" s="49">
        <v>0</v>
      </c>
      <c r="R31" s="48"/>
      <c r="S31" s="49">
        <v>0</v>
      </c>
      <c r="T31" s="48"/>
      <c r="U31" s="49">
        <v>0</v>
      </c>
      <c r="V31" s="48"/>
      <c r="W31" s="49">
        <v>0</v>
      </c>
      <c r="X31" s="48"/>
      <c r="Y31" s="50">
        <v>0</v>
      </c>
    </row>
    <row r="32" spans="1:25" ht="24">
      <c r="A32" s="52" t="s">
        <v>187</v>
      </c>
      <c r="B32" s="48"/>
      <c r="C32" s="49">
        <v>100000</v>
      </c>
      <c r="D32" s="48"/>
      <c r="E32" s="49">
        <v>813256075</v>
      </c>
      <c r="F32" s="48"/>
      <c r="G32" s="49">
        <v>913505625</v>
      </c>
      <c r="H32" s="48"/>
      <c r="I32" s="49">
        <v>0</v>
      </c>
      <c r="J32" s="48"/>
      <c r="K32" s="49">
        <v>0</v>
      </c>
      <c r="L32" s="48"/>
      <c r="M32" s="51">
        <v>0</v>
      </c>
      <c r="N32" s="48"/>
      <c r="O32" s="49">
        <v>0</v>
      </c>
      <c r="P32" s="48"/>
      <c r="Q32" s="49">
        <v>100000</v>
      </c>
      <c r="R32" s="48"/>
      <c r="S32" s="49">
        <v>16673</v>
      </c>
      <c r="T32" s="48"/>
      <c r="U32" s="49">
        <v>813256075</v>
      </c>
      <c r="V32" s="48"/>
      <c r="W32" s="49">
        <v>1656608438.75</v>
      </c>
      <c r="X32" s="48"/>
      <c r="Y32" s="50">
        <v>1.5E-3</v>
      </c>
    </row>
    <row r="33" spans="1:25" ht="24">
      <c r="A33" s="52" t="s">
        <v>183</v>
      </c>
      <c r="B33" s="48"/>
      <c r="C33" s="49">
        <v>570000</v>
      </c>
      <c r="D33" s="48"/>
      <c r="E33" s="49">
        <v>5035823273</v>
      </c>
      <c r="F33" s="48"/>
      <c r="G33" s="49">
        <v>5381394795</v>
      </c>
      <c r="H33" s="48"/>
      <c r="I33" s="49">
        <v>0</v>
      </c>
      <c r="J33" s="48"/>
      <c r="K33" s="49">
        <v>0</v>
      </c>
      <c r="L33" s="48"/>
      <c r="M33" s="51">
        <v>0</v>
      </c>
      <c r="N33" s="48"/>
      <c r="O33" s="49">
        <v>0</v>
      </c>
      <c r="P33" s="48"/>
      <c r="Q33" s="49">
        <v>570000</v>
      </c>
      <c r="R33" s="48"/>
      <c r="S33" s="49">
        <v>13813</v>
      </c>
      <c r="T33" s="48"/>
      <c r="U33" s="49">
        <v>5035823273</v>
      </c>
      <c r="V33" s="48"/>
      <c r="W33" s="49">
        <v>7822921758.375</v>
      </c>
      <c r="X33" s="48"/>
      <c r="Y33" s="50">
        <v>7.1000000000000004E-3</v>
      </c>
    </row>
    <row r="34" spans="1:25" ht="24">
      <c r="A34" s="52" t="s">
        <v>176</v>
      </c>
      <c r="B34" s="48"/>
      <c r="C34" s="49">
        <v>400000</v>
      </c>
      <c r="D34" s="48"/>
      <c r="E34" s="49">
        <v>9978827877</v>
      </c>
      <c r="F34" s="48"/>
      <c r="G34" s="49">
        <v>14347930300</v>
      </c>
      <c r="H34" s="48"/>
      <c r="I34" s="49">
        <v>0</v>
      </c>
      <c r="J34" s="48"/>
      <c r="K34" s="49">
        <v>0</v>
      </c>
      <c r="L34" s="48"/>
      <c r="M34" s="51">
        <v>-261899</v>
      </c>
      <c r="N34" s="48"/>
      <c r="O34" s="49">
        <v>11572272960</v>
      </c>
      <c r="P34" s="48"/>
      <c r="Q34" s="49">
        <v>138101</v>
      </c>
      <c r="R34" s="48"/>
      <c r="S34" s="49">
        <v>41125</v>
      </c>
      <c r="T34" s="48"/>
      <c r="U34" s="49">
        <v>3445215282</v>
      </c>
      <c r="V34" s="48"/>
      <c r="W34" s="49">
        <v>5642984449.2546902</v>
      </c>
      <c r="X34" s="48"/>
      <c r="Y34" s="50">
        <v>5.1000000000000004E-3</v>
      </c>
    </row>
    <row r="35" spans="1:25" ht="24">
      <c r="A35" s="52" t="s">
        <v>203</v>
      </c>
      <c r="B35" s="48"/>
      <c r="C35" s="49">
        <v>0</v>
      </c>
      <c r="D35" s="48"/>
      <c r="E35" s="49">
        <v>0</v>
      </c>
      <c r="F35" s="48"/>
      <c r="G35" s="49">
        <v>0</v>
      </c>
      <c r="H35" s="48"/>
      <c r="I35" s="49">
        <v>500000</v>
      </c>
      <c r="J35" s="48"/>
      <c r="K35" s="49">
        <v>14165592210</v>
      </c>
      <c r="L35" s="48"/>
      <c r="M35" s="51">
        <v>0</v>
      </c>
      <c r="N35" s="48"/>
      <c r="O35" s="49">
        <v>0</v>
      </c>
      <c r="P35" s="48"/>
      <c r="Q35" s="49">
        <v>500000</v>
      </c>
      <c r="R35" s="48"/>
      <c r="S35" s="49">
        <v>29481</v>
      </c>
      <c r="T35" s="48"/>
      <c r="U35" s="49">
        <v>14165592210</v>
      </c>
      <c r="V35" s="48"/>
      <c r="W35" s="49">
        <v>14645976543.75</v>
      </c>
      <c r="X35" s="48"/>
      <c r="Y35" s="50">
        <v>1.34E-2</v>
      </c>
    </row>
    <row r="36" spans="1:25" ht="24">
      <c r="A36" s="52" t="s">
        <v>204</v>
      </c>
      <c r="B36" s="48"/>
      <c r="C36" s="49">
        <v>0</v>
      </c>
      <c r="D36" s="48"/>
      <c r="E36" s="49">
        <v>0</v>
      </c>
      <c r="F36" s="48"/>
      <c r="G36" s="49">
        <v>0</v>
      </c>
      <c r="H36" s="48"/>
      <c r="I36" s="49">
        <v>1300000</v>
      </c>
      <c r="J36" s="48"/>
      <c r="K36" s="49">
        <v>15777019154</v>
      </c>
      <c r="L36" s="48"/>
      <c r="M36" s="51">
        <v>-1300000</v>
      </c>
      <c r="N36" s="48"/>
      <c r="O36" s="49">
        <v>15459724951</v>
      </c>
      <c r="P36" s="48"/>
      <c r="Q36" s="49">
        <v>0</v>
      </c>
      <c r="R36" s="48"/>
      <c r="S36" s="49">
        <v>0</v>
      </c>
      <c r="T36" s="48"/>
      <c r="U36" s="49">
        <v>0</v>
      </c>
      <c r="V36" s="48"/>
      <c r="W36" s="49">
        <v>0</v>
      </c>
      <c r="X36" s="48"/>
      <c r="Y36" s="50">
        <v>0</v>
      </c>
    </row>
    <row r="37" spans="1:25" ht="24">
      <c r="A37" s="52" t="s">
        <v>205</v>
      </c>
      <c r="B37" s="48"/>
      <c r="C37" s="49">
        <v>0</v>
      </c>
      <c r="D37" s="48"/>
      <c r="E37" s="49">
        <v>0</v>
      </c>
      <c r="F37" s="48"/>
      <c r="G37" s="49">
        <v>0</v>
      </c>
      <c r="H37" s="48"/>
      <c r="I37" s="49">
        <v>600000</v>
      </c>
      <c r="J37" s="48"/>
      <c r="K37" s="49">
        <v>19445594837</v>
      </c>
      <c r="L37" s="48"/>
      <c r="M37" s="51">
        <v>0</v>
      </c>
      <c r="N37" s="48"/>
      <c r="O37" s="49">
        <v>0</v>
      </c>
      <c r="P37" s="48"/>
      <c r="Q37" s="49">
        <v>600000</v>
      </c>
      <c r="R37" s="48"/>
      <c r="S37" s="49">
        <v>31184</v>
      </c>
      <c r="T37" s="48"/>
      <c r="U37" s="49">
        <v>19445594837</v>
      </c>
      <c r="V37" s="48"/>
      <c r="W37" s="49">
        <v>18590419560</v>
      </c>
      <c r="X37" s="48"/>
      <c r="Y37" s="50">
        <v>1.7000000000000001E-2</v>
      </c>
    </row>
    <row r="38" spans="1:25" ht="24">
      <c r="A38" s="52" t="s">
        <v>206</v>
      </c>
      <c r="B38" s="48"/>
      <c r="C38" s="49">
        <v>0</v>
      </c>
      <c r="D38" s="48"/>
      <c r="E38" s="49">
        <v>0</v>
      </c>
      <c r="F38" s="48"/>
      <c r="G38" s="49">
        <v>0</v>
      </c>
      <c r="H38" s="48"/>
      <c r="I38" s="49">
        <v>60000</v>
      </c>
      <c r="J38" s="48"/>
      <c r="K38" s="49">
        <v>11136943326</v>
      </c>
      <c r="L38" s="48"/>
      <c r="M38" s="51">
        <v>-60000</v>
      </c>
      <c r="N38" s="48"/>
      <c r="O38" s="49">
        <v>10328252108</v>
      </c>
      <c r="P38" s="48"/>
      <c r="Q38" s="49">
        <v>0</v>
      </c>
      <c r="R38" s="48"/>
      <c r="S38" s="49">
        <v>0</v>
      </c>
      <c r="T38" s="48"/>
      <c r="U38" s="49">
        <v>0</v>
      </c>
      <c r="V38" s="48"/>
      <c r="W38" s="49">
        <v>0</v>
      </c>
      <c r="X38" s="48"/>
      <c r="Y38" s="50">
        <v>0</v>
      </c>
    </row>
    <row r="39" spans="1:25" ht="24">
      <c r="A39" s="52" t="s">
        <v>207</v>
      </c>
      <c r="B39" s="48"/>
      <c r="C39" s="49">
        <v>0</v>
      </c>
      <c r="D39" s="48"/>
      <c r="E39" s="49">
        <v>0</v>
      </c>
      <c r="F39" s="48"/>
      <c r="G39" s="49">
        <v>0</v>
      </c>
      <c r="H39" s="48"/>
      <c r="I39" s="49">
        <v>500000</v>
      </c>
      <c r="J39" s="48"/>
      <c r="K39" s="49">
        <v>14527092120</v>
      </c>
      <c r="L39" s="48"/>
      <c r="M39" s="51">
        <v>0</v>
      </c>
      <c r="N39" s="48"/>
      <c r="O39" s="49">
        <v>0</v>
      </c>
      <c r="P39" s="48"/>
      <c r="Q39" s="49">
        <v>500000</v>
      </c>
      <c r="R39" s="48"/>
      <c r="S39" s="49">
        <v>26892</v>
      </c>
      <c r="T39" s="48"/>
      <c r="U39" s="49">
        <v>14527092120</v>
      </c>
      <c r="V39" s="48"/>
      <c r="W39" s="49">
        <v>13359777525</v>
      </c>
      <c r="X39" s="48"/>
      <c r="Y39" s="50">
        <v>1.2200000000000001E-2</v>
      </c>
    </row>
    <row r="40" spans="1:25" ht="24">
      <c r="A40" s="52" t="s">
        <v>208</v>
      </c>
      <c r="B40" s="48"/>
      <c r="C40" s="49">
        <v>0</v>
      </c>
      <c r="D40" s="48"/>
      <c r="E40" s="49">
        <v>0</v>
      </c>
      <c r="F40" s="48"/>
      <c r="G40" s="49">
        <v>0</v>
      </c>
      <c r="H40" s="48"/>
      <c r="I40" s="49">
        <v>100000</v>
      </c>
      <c r="J40" s="48"/>
      <c r="K40" s="49">
        <v>2045428996</v>
      </c>
      <c r="L40" s="48"/>
      <c r="M40" s="51">
        <v>0</v>
      </c>
      <c r="N40" s="48"/>
      <c r="O40" s="49">
        <v>0</v>
      </c>
      <c r="P40" s="48"/>
      <c r="Q40" s="49">
        <v>100000</v>
      </c>
      <c r="R40" s="48"/>
      <c r="S40" s="49">
        <v>17889</v>
      </c>
      <c r="T40" s="48"/>
      <c r="U40" s="49">
        <v>2045428996</v>
      </c>
      <c r="V40" s="48"/>
      <c r="W40" s="49">
        <v>1777428678.75</v>
      </c>
      <c r="X40" s="48"/>
      <c r="Y40" s="50">
        <v>1.6000000000000001E-3</v>
      </c>
    </row>
    <row r="41" spans="1:25" ht="24">
      <c r="A41" s="52" t="s">
        <v>209</v>
      </c>
      <c r="B41" s="48"/>
      <c r="C41" s="49">
        <v>0</v>
      </c>
      <c r="D41" s="48"/>
      <c r="E41" s="49">
        <v>0</v>
      </c>
      <c r="F41" s="48"/>
      <c r="G41" s="49">
        <v>0</v>
      </c>
      <c r="H41" s="48"/>
      <c r="I41" s="49">
        <v>100000</v>
      </c>
      <c r="J41" s="48"/>
      <c r="K41" s="49">
        <v>8865922300</v>
      </c>
      <c r="L41" s="48"/>
      <c r="M41" s="51">
        <v>0</v>
      </c>
      <c r="N41" s="48"/>
      <c r="O41" s="49">
        <v>0</v>
      </c>
      <c r="P41" s="48"/>
      <c r="Q41" s="49">
        <v>100000</v>
      </c>
      <c r="R41" s="48"/>
      <c r="S41" s="49">
        <v>96096</v>
      </c>
      <c r="T41" s="48"/>
      <c r="U41" s="49">
        <v>8865922300</v>
      </c>
      <c r="V41" s="48"/>
      <c r="W41" s="49">
        <v>9547978440</v>
      </c>
      <c r="X41" s="48"/>
      <c r="Y41" s="50">
        <v>8.6999999999999994E-3</v>
      </c>
    </row>
    <row r="42" spans="1:25" ht="24">
      <c r="A42" s="52" t="s">
        <v>210</v>
      </c>
      <c r="B42" s="48"/>
      <c r="C42" s="49">
        <v>0</v>
      </c>
      <c r="D42" s="48"/>
      <c r="E42" s="49">
        <v>0</v>
      </c>
      <c r="F42" s="48"/>
      <c r="G42" s="49">
        <v>0</v>
      </c>
      <c r="H42" s="48"/>
      <c r="I42" s="49">
        <v>320000</v>
      </c>
      <c r="J42" s="48"/>
      <c r="K42" s="49">
        <v>3386784185</v>
      </c>
      <c r="L42" s="48"/>
      <c r="M42" s="51">
        <v>0</v>
      </c>
      <c r="N42" s="48"/>
      <c r="O42" s="49">
        <v>0</v>
      </c>
      <c r="P42" s="48"/>
      <c r="Q42" s="49">
        <v>320000</v>
      </c>
      <c r="R42" s="48"/>
      <c r="S42" s="49">
        <v>11288</v>
      </c>
      <c r="T42" s="48"/>
      <c r="U42" s="49">
        <v>3386784187</v>
      </c>
      <c r="V42" s="48"/>
      <c r="W42" s="49">
        <v>3588997024</v>
      </c>
      <c r="X42" s="48"/>
      <c r="Y42" s="50">
        <v>3.3E-3</v>
      </c>
    </row>
    <row r="43" spans="1:25" ht="24">
      <c r="A43" s="52" t="s">
        <v>211</v>
      </c>
      <c r="B43" s="48"/>
      <c r="C43" s="49">
        <v>0</v>
      </c>
      <c r="D43" s="48"/>
      <c r="E43" s="49">
        <v>0</v>
      </c>
      <c r="F43" s="48"/>
      <c r="G43" s="49">
        <v>0</v>
      </c>
      <c r="H43" s="48"/>
      <c r="I43" s="49">
        <v>700000</v>
      </c>
      <c r="J43" s="48"/>
      <c r="K43" s="49">
        <v>7778393520</v>
      </c>
      <c r="L43" s="48"/>
      <c r="M43" s="51">
        <v>-700000</v>
      </c>
      <c r="N43" s="48"/>
      <c r="O43" s="49">
        <v>8168779760</v>
      </c>
      <c r="P43" s="48"/>
      <c r="Q43" s="49">
        <v>0</v>
      </c>
      <c r="R43" s="48"/>
      <c r="S43" s="49">
        <v>0</v>
      </c>
      <c r="T43" s="48"/>
      <c r="U43" s="49">
        <v>0</v>
      </c>
      <c r="V43" s="48"/>
      <c r="W43" s="49">
        <v>0</v>
      </c>
      <c r="X43" s="48"/>
      <c r="Y43" s="50">
        <v>0</v>
      </c>
    </row>
    <row r="44" spans="1:25" ht="24">
      <c r="A44" s="52" t="s">
        <v>212</v>
      </c>
      <c r="B44" s="48"/>
      <c r="C44" s="49">
        <v>0</v>
      </c>
      <c r="D44" s="48"/>
      <c r="E44" s="49">
        <v>0</v>
      </c>
      <c r="F44" s="48"/>
      <c r="G44" s="49">
        <v>0</v>
      </c>
      <c r="H44" s="48"/>
      <c r="I44" s="49">
        <v>500000</v>
      </c>
      <c r="J44" s="48"/>
      <c r="K44" s="49">
        <v>5287277926</v>
      </c>
      <c r="L44" s="48"/>
      <c r="M44" s="51">
        <v>-500000</v>
      </c>
      <c r="N44" s="48"/>
      <c r="O44" s="49">
        <v>5153539890</v>
      </c>
      <c r="P44" s="48"/>
      <c r="Q44" s="49">
        <v>0</v>
      </c>
      <c r="R44" s="48"/>
      <c r="S44" s="49">
        <v>0</v>
      </c>
      <c r="T44" s="48"/>
      <c r="U44" s="49">
        <v>0</v>
      </c>
      <c r="V44" s="48"/>
      <c r="W44" s="49">
        <v>0</v>
      </c>
      <c r="X44" s="48"/>
      <c r="Y44" s="50">
        <v>0</v>
      </c>
    </row>
    <row r="45" spans="1:25" ht="24">
      <c r="A45" s="52"/>
      <c r="B45" s="48"/>
      <c r="C45" s="49"/>
      <c r="D45" s="48"/>
      <c r="E45" s="49"/>
      <c r="F45" s="48"/>
      <c r="G45" s="49"/>
      <c r="H45" s="48"/>
      <c r="I45" s="49"/>
      <c r="J45" s="48"/>
      <c r="K45" s="49"/>
      <c r="L45" s="48"/>
      <c r="M45" s="51"/>
      <c r="N45" s="48"/>
      <c r="O45" s="49"/>
      <c r="P45" s="48"/>
      <c r="Q45" s="49"/>
      <c r="R45" s="48"/>
      <c r="S45" s="49"/>
      <c r="T45" s="48"/>
      <c r="U45" s="49"/>
      <c r="V45" s="48"/>
      <c r="W45" s="49"/>
      <c r="X45" s="48"/>
      <c r="Y45" s="50"/>
    </row>
    <row r="46" spans="1:25" ht="24">
      <c r="A46" s="52"/>
      <c r="B46" s="48"/>
      <c r="C46" s="49"/>
      <c r="D46" s="48"/>
      <c r="E46" s="49"/>
      <c r="F46" s="48"/>
      <c r="G46" s="49"/>
      <c r="H46" s="48"/>
      <c r="I46" s="49"/>
      <c r="J46" s="48"/>
      <c r="K46" s="49"/>
      <c r="L46" s="48"/>
      <c r="M46" s="51"/>
      <c r="N46" s="48"/>
      <c r="O46" s="49"/>
      <c r="P46" s="48"/>
      <c r="Q46" s="49"/>
      <c r="R46" s="48"/>
      <c r="S46" s="49"/>
      <c r="T46" s="48"/>
      <c r="U46" s="49"/>
      <c r="V46" s="48"/>
      <c r="W46" s="49"/>
      <c r="X46" s="48"/>
      <c r="Y46" s="50"/>
    </row>
    <row r="47" spans="1:25" ht="21.75" thickBot="1">
      <c r="A47" s="3" t="s">
        <v>107</v>
      </c>
      <c r="C47"/>
      <c r="E47" s="6">
        <f>SUM(E11:E46)</f>
        <v>162038698730</v>
      </c>
      <c r="G47" s="6">
        <f>SUM(G11:G46)</f>
        <v>226159510614.8067</v>
      </c>
      <c r="I47"/>
      <c r="K47" s="6">
        <f>SUM(K11:K46)</f>
        <v>142965631690</v>
      </c>
      <c r="M47" s="21"/>
      <c r="O47" s="6">
        <f>SUM(O11:O46)</f>
        <v>212846974743</v>
      </c>
      <c r="Q47"/>
      <c r="S47" s="6">
        <f>SUM(S11:S46)</f>
        <v>9118340</v>
      </c>
      <c r="U47" s="6">
        <f>SUM(U11:U46)</f>
        <v>157955355235</v>
      </c>
      <c r="W47" s="6">
        <f>SUM(W11:W46)</f>
        <v>245364907643.16711</v>
      </c>
      <c r="Y47" s="7">
        <f>SUM(Y11:Y46)</f>
        <v>0.22379999999999997</v>
      </c>
    </row>
    <row r="48" spans="1:25" ht="19.5" thickTop="1"/>
  </sheetData>
  <sortState ref="A11:Y46">
    <sortCondition descending="1" ref="W11:W46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rightToLeft="1" view="pageBreakPreview" zoomScale="85" zoomScaleNormal="100" zoomScaleSheetLayoutView="85" workbookViewId="0">
      <selection activeCell="Q13" sqref="Q13"/>
    </sheetView>
  </sheetViews>
  <sheetFormatPr defaultRowHeight="18.75"/>
  <cols>
    <col min="1" max="1" width="30.42578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21.7109375" style="20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22.28515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customFormat="1" ht="25.5">
      <c r="A5" s="61" t="s">
        <v>128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1"/>
    </row>
    <row r="7" spans="1:17" ht="30">
      <c r="A7" s="71" t="s">
        <v>2</v>
      </c>
      <c r="C7" s="81" t="s">
        <v>84</v>
      </c>
      <c r="D7" s="81" t="s">
        <v>84</v>
      </c>
      <c r="E7" s="81" t="s">
        <v>84</v>
      </c>
      <c r="F7" s="81" t="s">
        <v>84</v>
      </c>
      <c r="G7" s="81" t="s">
        <v>84</v>
      </c>
      <c r="H7" s="81" t="s">
        <v>84</v>
      </c>
      <c r="I7" s="81" t="s">
        <v>84</v>
      </c>
      <c r="K7" s="81" t="s">
        <v>85</v>
      </c>
      <c r="L7" s="81" t="s">
        <v>85</v>
      </c>
      <c r="M7" s="81" t="s">
        <v>85</v>
      </c>
      <c r="N7" s="81" t="s">
        <v>85</v>
      </c>
      <c r="O7" s="81" t="s">
        <v>85</v>
      </c>
      <c r="P7" s="81" t="s">
        <v>85</v>
      </c>
      <c r="Q7" s="81" t="s">
        <v>85</v>
      </c>
    </row>
    <row r="8" spans="1:17" ht="30">
      <c r="A8" s="81" t="s">
        <v>2</v>
      </c>
      <c r="C8" s="81" t="s">
        <v>6</v>
      </c>
      <c r="D8" s="18"/>
      <c r="E8" s="81" t="s">
        <v>98</v>
      </c>
      <c r="F8" s="18"/>
      <c r="G8" s="81" t="s">
        <v>99</v>
      </c>
      <c r="H8" s="18"/>
      <c r="I8" s="83" t="s">
        <v>101</v>
      </c>
      <c r="K8" s="81" t="s">
        <v>6</v>
      </c>
      <c r="L8" s="18"/>
      <c r="M8" s="81" t="s">
        <v>98</v>
      </c>
      <c r="N8" s="18"/>
      <c r="O8" s="81" t="s">
        <v>99</v>
      </c>
      <c r="P8" s="18"/>
      <c r="Q8" s="83" t="s">
        <v>101</v>
      </c>
    </row>
    <row r="9" spans="1:17">
      <c r="A9" s="2" t="s">
        <v>186</v>
      </c>
      <c r="C9" s="40">
        <v>70000</v>
      </c>
      <c r="E9" s="40">
        <v>5827316576</v>
      </c>
      <c r="G9" s="40">
        <v>4741345374</v>
      </c>
      <c r="I9" s="43">
        <v>1085971202</v>
      </c>
      <c r="K9" s="40">
        <v>70000</v>
      </c>
      <c r="M9" s="40">
        <v>5827316576</v>
      </c>
      <c r="O9" s="40">
        <v>4741345374</v>
      </c>
      <c r="Q9" s="43">
        <v>1085971202</v>
      </c>
    </row>
    <row r="10" spans="1:17">
      <c r="A10" s="18" t="s">
        <v>211</v>
      </c>
      <c r="B10" s="18"/>
      <c r="C10" s="19">
        <v>700000</v>
      </c>
      <c r="D10" s="18"/>
      <c r="E10" s="19">
        <v>8168779760</v>
      </c>
      <c r="F10" s="18"/>
      <c r="G10" s="19">
        <v>7778393520</v>
      </c>
      <c r="H10" s="18"/>
      <c r="I10" s="31">
        <v>390386240</v>
      </c>
      <c r="J10" s="18"/>
      <c r="K10" s="19">
        <v>700000</v>
      </c>
      <c r="L10" s="18"/>
      <c r="M10" s="19">
        <v>8168779760</v>
      </c>
      <c r="N10" s="18"/>
      <c r="O10" s="19">
        <v>7778393520</v>
      </c>
      <c r="P10" s="18"/>
      <c r="Q10" s="31">
        <v>390386240</v>
      </c>
    </row>
    <row r="11" spans="1:17">
      <c r="A11" s="18" t="s">
        <v>175</v>
      </c>
      <c r="B11" s="18"/>
      <c r="C11" s="19">
        <v>1000000</v>
      </c>
      <c r="D11" s="18"/>
      <c r="E11" s="19">
        <v>21570784908</v>
      </c>
      <c r="F11" s="18"/>
      <c r="G11" s="19">
        <v>15354437265</v>
      </c>
      <c r="H11" s="18"/>
      <c r="I11" s="31">
        <v>6216347643</v>
      </c>
      <c r="J11" s="18"/>
      <c r="K11" s="19">
        <v>1500000</v>
      </c>
      <c r="L11" s="18"/>
      <c r="M11" s="19">
        <v>27541002192</v>
      </c>
      <c r="N11" s="18"/>
      <c r="O11" s="19">
        <v>19789271889</v>
      </c>
      <c r="P11" s="18"/>
      <c r="Q11" s="31">
        <v>7751730303</v>
      </c>
    </row>
    <row r="12" spans="1:17">
      <c r="A12" s="18" t="s">
        <v>206</v>
      </c>
      <c r="B12" s="18"/>
      <c r="C12" s="19">
        <v>60000</v>
      </c>
      <c r="D12" s="18"/>
      <c r="E12" s="19">
        <v>10328252108</v>
      </c>
      <c r="F12" s="18"/>
      <c r="G12" s="19">
        <v>11136943325</v>
      </c>
      <c r="H12" s="18"/>
      <c r="I12" s="31">
        <v>-808691217</v>
      </c>
      <c r="J12" s="18"/>
      <c r="K12" s="19">
        <v>60000</v>
      </c>
      <c r="L12" s="18"/>
      <c r="M12" s="19">
        <v>10328252108</v>
      </c>
      <c r="N12" s="18"/>
      <c r="O12" s="19">
        <v>11136943325</v>
      </c>
      <c r="P12" s="18"/>
      <c r="Q12" s="31">
        <v>-808691217</v>
      </c>
    </row>
    <row r="13" spans="1:17">
      <c r="A13" s="18" t="s">
        <v>173</v>
      </c>
      <c r="B13" s="18"/>
      <c r="C13" s="19">
        <v>482</v>
      </c>
      <c r="D13" s="18"/>
      <c r="E13" s="19">
        <v>14135007</v>
      </c>
      <c r="F13" s="18"/>
      <c r="G13" s="19">
        <v>10092042</v>
      </c>
      <c r="H13" s="18"/>
      <c r="I13" s="31">
        <v>4042965</v>
      </c>
      <c r="J13" s="18"/>
      <c r="K13" s="19">
        <v>824</v>
      </c>
      <c r="L13" s="18"/>
      <c r="M13" s="19">
        <v>22159349</v>
      </c>
      <c r="N13" s="18"/>
      <c r="O13" s="19">
        <v>17252785</v>
      </c>
      <c r="P13" s="18"/>
      <c r="Q13" s="31">
        <v>4906564</v>
      </c>
    </row>
    <row r="14" spans="1:17">
      <c r="A14" s="18" t="s">
        <v>171</v>
      </c>
      <c r="B14" s="18"/>
      <c r="C14" s="19">
        <v>33596</v>
      </c>
      <c r="D14" s="18"/>
      <c r="E14" s="19">
        <v>469353990</v>
      </c>
      <c r="F14" s="18"/>
      <c r="G14" s="19">
        <v>178718053</v>
      </c>
      <c r="H14" s="18"/>
      <c r="I14" s="31">
        <v>290635937</v>
      </c>
      <c r="J14" s="18"/>
      <c r="K14" s="19">
        <v>34935</v>
      </c>
      <c r="L14" s="18"/>
      <c r="M14" s="19">
        <v>480876458</v>
      </c>
      <c r="N14" s="18"/>
      <c r="O14" s="19">
        <v>185841029</v>
      </c>
      <c r="P14" s="18"/>
      <c r="Q14" s="31">
        <v>295035429</v>
      </c>
    </row>
    <row r="15" spans="1:17">
      <c r="A15" s="18" t="s">
        <v>182</v>
      </c>
      <c r="B15" s="18"/>
      <c r="C15" s="19">
        <v>232127</v>
      </c>
      <c r="D15" s="18"/>
      <c r="E15" s="19">
        <v>3576741659</v>
      </c>
      <c r="F15" s="18"/>
      <c r="G15" s="19">
        <v>2005554994</v>
      </c>
      <c r="H15" s="18"/>
      <c r="I15" s="31">
        <v>1571186665</v>
      </c>
      <c r="J15" s="18"/>
      <c r="K15" s="19">
        <v>232127</v>
      </c>
      <c r="L15" s="18"/>
      <c r="M15" s="19">
        <v>3576741659</v>
      </c>
      <c r="N15" s="18"/>
      <c r="O15" s="19">
        <v>2005554994</v>
      </c>
      <c r="P15" s="18"/>
      <c r="Q15" s="31">
        <v>1571186665</v>
      </c>
    </row>
    <row r="16" spans="1:17">
      <c r="A16" s="18" t="s">
        <v>177</v>
      </c>
      <c r="B16" s="18"/>
      <c r="C16" s="19">
        <v>1448000</v>
      </c>
      <c r="D16" s="18"/>
      <c r="E16" s="19">
        <v>9719065400</v>
      </c>
      <c r="F16" s="18"/>
      <c r="G16" s="19">
        <v>3366754935</v>
      </c>
      <c r="H16" s="18"/>
      <c r="I16" s="31">
        <v>6352310465</v>
      </c>
      <c r="J16" s="18"/>
      <c r="K16" s="19">
        <v>4000000</v>
      </c>
      <c r="L16" s="18"/>
      <c r="M16" s="19">
        <v>17215613074</v>
      </c>
      <c r="N16" s="18"/>
      <c r="O16" s="19">
        <v>9300428000</v>
      </c>
      <c r="P16" s="18"/>
      <c r="Q16" s="31">
        <v>7915185074</v>
      </c>
    </row>
    <row r="17" spans="1:17">
      <c r="A17" s="18" t="s">
        <v>136</v>
      </c>
      <c r="B17" s="18"/>
      <c r="C17" s="19">
        <v>3000</v>
      </c>
      <c r="D17" s="18"/>
      <c r="E17" s="19">
        <v>20390394000</v>
      </c>
      <c r="F17" s="18"/>
      <c r="G17" s="19">
        <v>13467248999</v>
      </c>
      <c r="H17" s="18"/>
      <c r="I17" s="31">
        <v>6923145001</v>
      </c>
      <c r="J17" s="18"/>
      <c r="K17" s="19">
        <v>3000</v>
      </c>
      <c r="L17" s="18"/>
      <c r="M17" s="19">
        <v>20390394000</v>
      </c>
      <c r="N17" s="18"/>
      <c r="O17" s="19">
        <v>13467248999</v>
      </c>
      <c r="P17" s="18"/>
      <c r="Q17" s="31">
        <v>6923145001</v>
      </c>
    </row>
    <row r="18" spans="1:17">
      <c r="A18" s="18" t="s">
        <v>204</v>
      </c>
      <c r="B18" s="18"/>
      <c r="C18" s="19">
        <v>1300000</v>
      </c>
      <c r="D18" s="18"/>
      <c r="E18" s="19">
        <v>15459724951</v>
      </c>
      <c r="F18" s="18"/>
      <c r="G18" s="19">
        <v>15777019156</v>
      </c>
      <c r="H18" s="18"/>
      <c r="I18" s="31">
        <v>-317294205</v>
      </c>
      <c r="J18" s="18"/>
      <c r="K18" s="19">
        <v>1300000</v>
      </c>
      <c r="L18" s="18"/>
      <c r="M18" s="19">
        <v>15459724951</v>
      </c>
      <c r="N18" s="18"/>
      <c r="O18" s="19">
        <v>15777019156</v>
      </c>
      <c r="P18" s="18"/>
      <c r="Q18" s="31">
        <v>-317294205</v>
      </c>
    </row>
    <row r="19" spans="1:17">
      <c r="A19" s="18" t="s">
        <v>165</v>
      </c>
      <c r="B19" s="18"/>
      <c r="C19" s="19">
        <v>400000</v>
      </c>
      <c r="D19" s="18"/>
      <c r="E19" s="19">
        <v>25220808830</v>
      </c>
      <c r="F19" s="18"/>
      <c r="G19" s="19">
        <v>20952902866</v>
      </c>
      <c r="H19" s="18"/>
      <c r="I19" s="31">
        <v>4267905964</v>
      </c>
      <c r="J19" s="18"/>
      <c r="K19" s="19">
        <v>400000</v>
      </c>
      <c r="L19" s="18"/>
      <c r="M19" s="19">
        <v>25220808830</v>
      </c>
      <c r="N19" s="18"/>
      <c r="O19" s="19">
        <v>20952902866</v>
      </c>
      <c r="P19" s="18"/>
      <c r="Q19" s="31">
        <v>4267905964</v>
      </c>
    </row>
    <row r="20" spans="1:17">
      <c r="A20" s="18" t="s">
        <v>189</v>
      </c>
      <c r="B20" s="18"/>
      <c r="C20" s="19">
        <v>100000</v>
      </c>
      <c r="D20" s="18"/>
      <c r="E20" s="19">
        <v>7581569580</v>
      </c>
      <c r="F20" s="18"/>
      <c r="G20" s="19">
        <v>6561755734</v>
      </c>
      <c r="H20" s="18"/>
      <c r="I20" s="31">
        <v>1019813846</v>
      </c>
      <c r="J20" s="18"/>
      <c r="K20" s="19">
        <v>100000</v>
      </c>
      <c r="L20" s="18"/>
      <c r="M20" s="19">
        <v>7581569580</v>
      </c>
      <c r="N20" s="18"/>
      <c r="O20" s="19">
        <v>6561755734</v>
      </c>
      <c r="P20" s="18"/>
      <c r="Q20" s="31">
        <v>1019813846</v>
      </c>
    </row>
    <row r="21" spans="1:17">
      <c r="A21" s="18" t="s">
        <v>190</v>
      </c>
      <c r="B21" s="18"/>
      <c r="C21" s="19">
        <v>1000000</v>
      </c>
      <c r="D21" s="18"/>
      <c r="E21" s="19">
        <v>9206396377</v>
      </c>
      <c r="F21" s="18"/>
      <c r="G21" s="19">
        <v>4841360160</v>
      </c>
      <c r="H21" s="18"/>
      <c r="I21" s="31">
        <v>4365036217</v>
      </c>
      <c r="J21" s="18"/>
      <c r="K21" s="19">
        <v>1000000</v>
      </c>
      <c r="L21" s="18"/>
      <c r="M21" s="19">
        <v>9206396377</v>
      </c>
      <c r="N21" s="18"/>
      <c r="O21" s="19">
        <v>4841360160</v>
      </c>
      <c r="P21" s="18"/>
      <c r="Q21" s="31">
        <v>4365036217</v>
      </c>
    </row>
    <row r="22" spans="1:17">
      <c r="A22" s="18" t="s">
        <v>188</v>
      </c>
      <c r="B22" s="18"/>
      <c r="C22" s="19">
        <v>1000000</v>
      </c>
      <c r="D22" s="18"/>
      <c r="E22" s="19">
        <v>11328947535</v>
      </c>
      <c r="F22" s="18"/>
      <c r="G22" s="19">
        <v>6551257321</v>
      </c>
      <c r="H22" s="18"/>
      <c r="I22" s="31">
        <v>4777690214</v>
      </c>
      <c r="J22" s="18"/>
      <c r="K22" s="19">
        <v>1800000</v>
      </c>
      <c r="L22" s="18"/>
      <c r="M22" s="19">
        <v>16820137774</v>
      </c>
      <c r="N22" s="18"/>
      <c r="O22" s="19">
        <v>11792263181</v>
      </c>
      <c r="P22" s="18"/>
      <c r="Q22" s="31">
        <v>5027874593</v>
      </c>
    </row>
    <row r="23" spans="1:17">
      <c r="A23" s="18" t="s">
        <v>154</v>
      </c>
      <c r="B23" s="18"/>
      <c r="C23" s="19">
        <v>600000</v>
      </c>
      <c r="D23" s="18"/>
      <c r="E23" s="19">
        <v>9159883243</v>
      </c>
      <c r="F23" s="18"/>
      <c r="G23" s="19">
        <v>4725869096</v>
      </c>
      <c r="H23" s="18"/>
      <c r="I23" s="31">
        <v>4434014147</v>
      </c>
      <c r="J23" s="18"/>
      <c r="K23" s="19">
        <v>2000000</v>
      </c>
      <c r="L23" s="18"/>
      <c r="M23" s="19">
        <v>23388860172</v>
      </c>
      <c r="N23" s="18"/>
      <c r="O23" s="19">
        <v>15752897000</v>
      </c>
      <c r="P23" s="18"/>
      <c r="Q23" s="31">
        <v>7635963172</v>
      </c>
    </row>
    <row r="24" spans="1:17">
      <c r="A24" s="18" t="s">
        <v>176</v>
      </c>
      <c r="B24" s="18"/>
      <c r="C24" s="19">
        <v>261899</v>
      </c>
      <c r="D24" s="18"/>
      <c r="E24" s="19">
        <v>11572272960</v>
      </c>
      <c r="F24" s="18"/>
      <c r="G24" s="19">
        <v>8932377162</v>
      </c>
      <c r="H24" s="18"/>
      <c r="I24" s="31">
        <v>2639895798</v>
      </c>
      <c r="J24" s="18"/>
      <c r="K24" s="19">
        <v>861899</v>
      </c>
      <c r="L24" s="18"/>
      <c r="M24" s="19">
        <v>35372535809</v>
      </c>
      <c r="N24" s="18"/>
      <c r="O24" s="19">
        <v>29396091467</v>
      </c>
      <c r="P24" s="18"/>
      <c r="Q24" s="31">
        <v>5976444342</v>
      </c>
    </row>
    <row r="25" spans="1:17">
      <c r="A25" s="18" t="s">
        <v>197</v>
      </c>
      <c r="B25" s="18"/>
      <c r="C25" s="19">
        <v>8200000</v>
      </c>
      <c r="D25" s="18"/>
      <c r="E25" s="19">
        <v>17009223454</v>
      </c>
      <c r="F25" s="18"/>
      <c r="G25" s="19">
        <v>8537479738</v>
      </c>
      <c r="H25" s="18"/>
      <c r="I25" s="31">
        <v>8471743716</v>
      </c>
      <c r="J25" s="18"/>
      <c r="K25" s="19">
        <v>8200000</v>
      </c>
      <c r="L25" s="18"/>
      <c r="M25" s="19">
        <v>17009223454</v>
      </c>
      <c r="N25" s="18"/>
      <c r="O25" s="19">
        <v>8537479738</v>
      </c>
      <c r="P25" s="18"/>
      <c r="Q25" s="31">
        <v>8471743716</v>
      </c>
    </row>
    <row r="26" spans="1:17">
      <c r="A26" s="18" t="s">
        <v>212</v>
      </c>
      <c r="B26" s="18"/>
      <c r="C26" s="19">
        <v>500000</v>
      </c>
      <c r="D26" s="18"/>
      <c r="E26" s="19">
        <v>5153539890</v>
      </c>
      <c r="F26" s="18"/>
      <c r="G26" s="19">
        <v>5287277926</v>
      </c>
      <c r="H26" s="18"/>
      <c r="I26" s="31">
        <v>-133738036</v>
      </c>
      <c r="J26" s="18"/>
      <c r="K26" s="19">
        <v>500000</v>
      </c>
      <c r="L26" s="18"/>
      <c r="M26" s="19">
        <v>5153539890</v>
      </c>
      <c r="N26" s="18"/>
      <c r="O26" s="19">
        <v>5287277926</v>
      </c>
      <c r="P26" s="18"/>
      <c r="Q26" s="31">
        <v>-133738036</v>
      </c>
    </row>
    <row r="27" spans="1:17">
      <c r="A27" s="18" t="s">
        <v>152</v>
      </c>
      <c r="B27" s="18"/>
      <c r="C27" s="19">
        <v>500000</v>
      </c>
      <c r="D27" s="18"/>
      <c r="E27" s="19">
        <v>13883294358</v>
      </c>
      <c r="F27" s="18"/>
      <c r="G27" s="19">
        <v>7202583372</v>
      </c>
      <c r="H27" s="18"/>
      <c r="I27" s="31">
        <v>6680710986</v>
      </c>
      <c r="J27" s="18"/>
      <c r="K27" s="19">
        <v>951645</v>
      </c>
      <c r="L27" s="18"/>
      <c r="M27" s="19">
        <v>22242304557</v>
      </c>
      <c r="N27" s="18"/>
      <c r="O27" s="19">
        <v>13708604911</v>
      </c>
      <c r="P27" s="18"/>
      <c r="Q27" s="31">
        <v>8533699646</v>
      </c>
    </row>
    <row r="28" spans="1:17">
      <c r="A28" s="18" t="s">
        <v>181</v>
      </c>
      <c r="B28" s="18"/>
      <c r="C28" s="19">
        <v>200000</v>
      </c>
      <c r="D28" s="18"/>
      <c r="E28" s="19">
        <v>7206490157</v>
      </c>
      <c r="F28" s="18"/>
      <c r="G28" s="19">
        <v>7380331779</v>
      </c>
      <c r="H28" s="18"/>
      <c r="I28" s="31">
        <v>-173841622</v>
      </c>
      <c r="J28" s="18"/>
      <c r="K28" s="19">
        <v>200000</v>
      </c>
      <c r="L28" s="18"/>
      <c r="M28" s="19">
        <v>7206490157</v>
      </c>
      <c r="N28" s="18"/>
      <c r="O28" s="19">
        <v>7380331779</v>
      </c>
      <c r="P28" s="18"/>
      <c r="Q28" s="31">
        <v>-173841622</v>
      </c>
    </row>
    <row r="29" spans="1:17">
      <c r="A29" s="18" t="s">
        <v>193</v>
      </c>
      <c r="B29" s="18"/>
      <c r="C29" s="19">
        <v>0</v>
      </c>
      <c r="D29" s="18"/>
      <c r="E29" s="19">
        <v>0</v>
      </c>
      <c r="F29" s="18"/>
      <c r="G29" s="19">
        <v>0</v>
      </c>
      <c r="H29" s="18"/>
      <c r="I29" s="31">
        <v>0</v>
      </c>
      <c r="J29" s="18"/>
      <c r="K29" s="19">
        <v>1000000</v>
      </c>
      <c r="L29" s="18"/>
      <c r="M29" s="19">
        <v>4715963749</v>
      </c>
      <c r="N29" s="18"/>
      <c r="O29" s="19">
        <v>4894606080</v>
      </c>
      <c r="P29" s="18"/>
      <c r="Q29" s="31">
        <v>-178642331</v>
      </c>
    </row>
    <row r="30" spans="1:17">
      <c r="A30" s="18" t="s">
        <v>195</v>
      </c>
      <c r="B30" s="18"/>
      <c r="C30" s="19">
        <v>0</v>
      </c>
      <c r="D30" s="18"/>
      <c r="E30" s="19">
        <v>0</v>
      </c>
      <c r="F30" s="18"/>
      <c r="G30" s="19">
        <v>0</v>
      </c>
      <c r="H30" s="18"/>
      <c r="I30" s="31">
        <v>0</v>
      </c>
      <c r="J30" s="18"/>
      <c r="K30" s="19">
        <v>100000</v>
      </c>
      <c r="L30" s="18"/>
      <c r="M30" s="19">
        <v>5410058464</v>
      </c>
      <c r="N30" s="18"/>
      <c r="O30" s="19">
        <v>5715718369</v>
      </c>
      <c r="P30" s="18"/>
      <c r="Q30" s="31">
        <v>-305659905</v>
      </c>
    </row>
    <row r="31" spans="1:17">
      <c r="A31" s="18" t="s">
        <v>150</v>
      </c>
      <c r="B31" s="18"/>
      <c r="C31" s="19">
        <v>0</v>
      </c>
      <c r="D31" s="18"/>
      <c r="E31" s="19">
        <v>0</v>
      </c>
      <c r="F31" s="18"/>
      <c r="G31" s="19">
        <v>0</v>
      </c>
      <c r="H31" s="18"/>
      <c r="I31" s="31">
        <v>0</v>
      </c>
      <c r="J31" s="18"/>
      <c r="K31" s="19">
        <v>600000</v>
      </c>
      <c r="L31" s="18"/>
      <c r="M31" s="19">
        <v>4380905652</v>
      </c>
      <c r="N31" s="18"/>
      <c r="O31" s="19">
        <v>3729479545</v>
      </c>
      <c r="P31" s="18"/>
      <c r="Q31" s="31">
        <v>651426107</v>
      </c>
    </row>
    <row r="32" spans="1:17">
      <c r="A32" s="18" t="s">
        <v>184</v>
      </c>
      <c r="B32" s="18"/>
      <c r="C32" s="19">
        <v>0</v>
      </c>
      <c r="D32" s="18"/>
      <c r="E32" s="19">
        <v>0</v>
      </c>
      <c r="F32" s="18"/>
      <c r="G32" s="19">
        <v>0</v>
      </c>
      <c r="H32" s="18"/>
      <c r="I32" s="31">
        <v>0</v>
      </c>
      <c r="J32" s="18"/>
      <c r="K32" s="19">
        <v>1500000</v>
      </c>
      <c r="L32" s="18"/>
      <c r="M32" s="19">
        <v>11926187923</v>
      </c>
      <c r="N32" s="18"/>
      <c r="O32" s="19">
        <v>11763966844</v>
      </c>
      <c r="P32" s="18"/>
      <c r="Q32" s="31">
        <v>162221079</v>
      </c>
    </row>
    <row r="33" spans="1:17">
      <c r="A33" s="18" t="s">
        <v>153</v>
      </c>
      <c r="B33" s="18"/>
      <c r="C33" s="19">
        <v>0</v>
      </c>
      <c r="D33" s="18"/>
      <c r="E33" s="19">
        <v>0</v>
      </c>
      <c r="F33" s="18"/>
      <c r="G33" s="19">
        <v>0</v>
      </c>
      <c r="H33" s="18"/>
      <c r="I33" s="31">
        <v>0</v>
      </c>
      <c r="J33" s="18"/>
      <c r="K33" s="19">
        <v>750000</v>
      </c>
      <c r="L33" s="18"/>
      <c r="M33" s="19">
        <v>17708906651</v>
      </c>
      <c r="N33" s="18"/>
      <c r="O33" s="19">
        <v>12146654062</v>
      </c>
      <c r="P33" s="18"/>
      <c r="Q33" s="31">
        <v>5562252589</v>
      </c>
    </row>
    <row r="34" spans="1:17">
      <c r="A34" s="18" t="s">
        <v>147</v>
      </c>
      <c r="B34" s="18"/>
      <c r="C34" s="19">
        <v>0</v>
      </c>
      <c r="D34" s="18"/>
      <c r="E34" s="19">
        <v>0</v>
      </c>
      <c r="F34" s="18"/>
      <c r="G34" s="19">
        <v>0</v>
      </c>
      <c r="H34" s="18"/>
      <c r="I34" s="31">
        <v>0</v>
      </c>
      <c r="J34" s="18"/>
      <c r="K34" s="19">
        <v>14300000</v>
      </c>
      <c r="L34" s="18"/>
      <c r="M34" s="19">
        <v>12777620247</v>
      </c>
      <c r="N34" s="18"/>
      <c r="O34" s="19">
        <v>10209774575</v>
      </c>
      <c r="P34" s="18"/>
      <c r="Q34" s="31">
        <v>2567845672</v>
      </c>
    </row>
    <row r="35" spans="1:17">
      <c r="A35" s="18" t="s">
        <v>185</v>
      </c>
      <c r="B35" s="18"/>
      <c r="C35" s="19">
        <v>0</v>
      </c>
      <c r="D35" s="18"/>
      <c r="E35" s="19">
        <v>0</v>
      </c>
      <c r="F35" s="18"/>
      <c r="G35" s="19">
        <v>0</v>
      </c>
      <c r="H35" s="18"/>
      <c r="I35" s="31">
        <v>0</v>
      </c>
      <c r="J35" s="18"/>
      <c r="K35" s="19">
        <v>700000</v>
      </c>
      <c r="L35" s="18"/>
      <c r="M35" s="19">
        <v>10725141407</v>
      </c>
      <c r="N35" s="18"/>
      <c r="O35" s="19">
        <v>10497744242</v>
      </c>
      <c r="P35" s="18"/>
      <c r="Q35" s="31">
        <v>227397165</v>
      </c>
    </row>
    <row r="36" spans="1:17">
      <c r="A36" s="18" t="s">
        <v>194</v>
      </c>
      <c r="B36" s="18"/>
      <c r="C36" s="19">
        <v>0</v>
      </c>
      <c r="D36" s="18"/>
      <c r="E36" s="19">
        <v>0</v>
      </c>
      <c r="F36" s="18"/>
      <c r="G36" s="19">
        <v>0</v>
      </c>
      <c r="H36" s="18"/>
      <c r="I36" s="31">
        <v>0</v>
      </c>
      <c r="J36" s="18"/>
      <c r="K36" s="19">
        <v>1000000</v>
      </c>
      <c r="L36" s="18"/>
      <c r="M36" s="19">
        <v>6382161390</v>
      </c>
      <c r="N36" s="18"/>
      <c r="O36" s="19">
        <v>5792754195</v>
      </c>
      <c r="P36" s="18"/>
      <c r="Q36" s="31">
        <v>589407195</v>
      </c>
    </row>
    <row r="37" spans="1:17">
      <c r="A37" s="18" t="s">
        <v>172</v>
      </c>
      <c r="B37" s="18"/>
      <c r="C37" s="19">
        <v>0</v>
      </c>
      <c r="D37" s="18"/>
      <c r="E37" s="19">
        <v>0</v>
      </c>
      <c r="F37" s="18"/>
      <c r="G37" s="19">
        <v>0</v>
      </c>
      <c r="H37" s="18"/>
      <c r="I37" s="31">
        <v>0</v>
      </c>
      <c r="J37" s="18"/>
      <c r="K37" s="19">
        <v>300000</v>
      </c>
      <c r="L37" s="18"/>
      <c r="M37" s="19">
        <v>15788870114</v>
      </c>
      <c r="N37" s="18"/>
      <c r="O37" s="19">
        <v>11896665450</v>
      </c>
      <c r="P37" s="18"/>
      <c r="Q37" s="31">
        <v>3892204664</v>
      </c>
    </row>
    <row r="38" spans="1:17">
      <c r="A38" s="18" t="s">
        <v>174</v>
      </c>
      <c r="B38" s="18"/>
      <c r="C38" s="19">
        <v>0</v>
      </c>
      <c r="D38" s="18"/>
      <c r="E38" s="19">
        <v>0</v>
      </c>
      <c r="F38" s="18"/>
      <c r="G38" s="19">
        <v>0</v>
      </c>
      <c r="H38" s="18"/>
      <c r="I38" s="31">
        <v>0</v>
      </c>
      <c r="J38" s="18"/>
      <c r="K38" s="19">
        <v>1000000</v>
      </c>
      <c r="L38" s="18"/>
      <c r="M38" s="19">
        <v>12030547360</v>
      </c>
      <c r="N38" s="18"/>
      <c r="O38" s="19">
        <v>8897004975</v>
      </c>
      <c r="P38" s="18"/>
      <c r="Q38" s="31">
        <v>3133542385</v>
      </c>
    </row>
    <row r="39" spans="1:17">
      <c r="A39" s="18" t="s">
        <v>198</v>
      </c>
      <c r="B39" s="18"/>
      <c r="C39" s="19">
        <v>0</v>
      </c>
      <c r="D39" s="18"/>
      <c r="E39" s="19">
        <v>0</v>
      </c>
      <c r="F39" s="18"/>
      <c r="G39" s="19">
        <v>0</v>
      </c>
      <c r="H39" s="18"/>
      <c r="I39" s="31">
        <v>0</v>
      </c>
      <c r="J39" s="18"/>
      <c r="K39" s="19">
        <v>300000</v>
      </c>
      <c r="L39" s="18"/>
      <c r="M39" s="19">
        <v>5655440041</v>
      </c>
      <c r="N39" s="18"/>
      <c r="O39" s="19">
        <v>5555860016</v>
      </c>
      <c r="P39" s="18"/>
      <c r="Q39" s="31">
        <v>99580025</v>
      </c>
    </row>
    <row r="40" spans="1:17">
      <c r="A40" s="18" t="s">
        <v>192</v>
      </c>
      <c r="B40" s="18"/>
      <c r="C40" s="19">
        <v>0</v>
      </c>
      <c r="D40" s="18"/>
      <c r="E40" s="19">
        <v>0</v>
      </c>
      <c r="F40" s="18"/>
      <c r="G40" s="19">
        <v>0</v>
      </c>
      <c r="H40" s="18"/>
      <c r="I40" s="31">
        <v>0</v>
      </c>
      <c r="J40" s="18"/>
      <c r="K40" s="19">
        <v>200000</v>
      </c>
      <c r="L40" s="18"/>
      <c r="M40" s="19">
        <v>11052808982</v>
      </c>
      <c r="N40" s="18"/>
      <c r="O40" s="19">
        <v>11488199052</v>
      </c>
      <c r="P40" s="18"/>
      <c r="Q40" s="31">
        <v>-435390070</v>
      </c>
    </row>
    <row r="41" spans="1:17">
      <c r="A41" s="18" t="s">
        <v>151</v>
      </c>
      <c r="B41" s="18"/>
      <c r="C41" s="19">
        <v>0</v>
      </c>
      <c r="D41" s="18"/>
      <c r="E41" s="19">
        <v>0</v>
      </c>
      <c r="F41" s="18"/>
      <c r="G41" s="19">
        <v>0</v>
      </c>
      <c r="H41" s="18"/>
      <c r="I41" s="31">
        <v>0</v>
      </c>
      <c r="J41" s="18"/>
      <c r="K41" s="19">
        <v>1000000</v>
      </c>
      <c r="L41" s="18"/>
      <c r="M41" s="19">
        <v>19770584028</v>
      </c>
      <c r="N41" s="18"/>
      <c r="O41" s="19">
        <v>13241623000</v>
      </c>
      <c r="P41" s="18"/>
      <c r="Q41" s="31">
        <v>6528961028</v>
      </c>
    </row>
    <row r="42" spans="1:17">
      <c r="A42" s="18" t="s">
        <v>148</v>
      </c>
      <c r="B42" s="18"/>
      <c r="C42" s="19">
        <v>0</v>
      </c>
      <c r="D42" s="18"/>
      <c r="E42" s="19">
        <v>0</v>
      </c>
      <c r="F42" s="18"/>
      <c r="G42" s="19">
        <v>0</v>
      </c>
      <c r="H42" s="18"/>
      <c r="I42" s="31">
        <v>0</v>
      </c>
      <c r="J42" s="18"/>
      <c r="K42" s="19">
        <v>1000000</v>
      </c>
      <c r="L42" s="18"/>
      <c r="M42" s="19">
        <v>5809796841</v>
      </c>
      <c r="N42" s="18"/>
      <c r="O42" s="19">
        <v>5354281748</v>
      </c>
      <c r="P42" s="18"/>
      <c r="Q42" s="31">
        <v>455515093</v>
      </c>
    </row>
    <row r="43" spans="1:17">
      <c r="A43" s="18" t="s">
        <v>178</v>
      </c>
      <c r="B43" s="18"/>
      <c r="C43" s="19">
        <v>5000</v>
      </c>
      <c r="D43" s="18"/>
      <c r="E43" s="19">
        <v>4338338536</v>
      </c>
      <c r="F43" s="18"/>
      <c r="G43" s="19">
        <v>4996375000</v>
      </c>
      <c r="H43" s="18"/>
      <c r="I43" s="31">
        <v>-658036464</v>
      </c>
      <c r="J43" s="18"/>
      <c r="K43" s="19">
        <v>5000</v>
      </c>
      <c r="L43" s="18"/>
      <c r="M43" s="19">
        <v>4338338536</v>
      </c>
      <c r="N43" s="18"/>
      <c r="O43" s="19">
        <v>4996375000</v>
      </c>
      <c r="P43" s="18"/>
      <c r="Q43" s="31">
        <v>-658036464</v>
      </c>
    </row>
    <row r="44" spans="1:17">
      <c r="A44" s="18" t="s">
        <v>164</v>
      </c>
      <c r="B44" s="18"/>
      <c r="C44" s="19">
        <v>151700</v>
      </c>
      <c r="D44" s="18"/>
      <c r="E44" s="19">
        <v>149153576038</v>
      </c>
      <c r="F44" s="18"/>
      <c r="G44" s="19">
        <v>146600280490</v>
      </c>
      <c r="H44" s="18"/>
      <c r="I44" s="31">
        <v>2553295548</v>
      </c>
      <c r="J44" s="18"/>
      <c r="K44" s="19">
        <v>151700</v>
      </c>
      <c r="L44" s="18"/>
      <c r="M44" s="19">
        <v>149153576038</v>
      </c>
      <c r="N44" s="18"/>
      <c r="O44" s="19">
        <v>146600280490</v>
      </c>
      <c r="P44" s="18"/>
      <c r="Q44" s="31">
        <v>2553295548</v>
      </c>
    </row>
    <row r="45" spans="1:17" ht="19.5" thickBot="1">
      <c r="A45" s="2" t="s">
        <v>107</v>
      </c>
      <c r="C45" s="6">
        <f>SUM(C9:C44)</f>
        <v>17765804</v>
      </c>
      <c r="E45" s="6">
        <f>SUM(E9:E44)</f>
        <v>366338889317</v>
      </c>
      <c r="G45" s="6">
        <f>SUM(G9:G44)</f>
        <v>306386358307</v>
      </c>
      <c r="I45" s="22">
        <f>SUM(I9:I44)</f>
        <v>59952531010</v>
      </c>
      <c r="K45" s="6">
        <f>SUM(K9:K44)</f>
        <v>47821130</v>
      </c>
      <c r="M45" s="6">
        <f>SUM(M9:M44)</f>
        <v>575839634150</v>
      </c>
      <c r="O45" s="6">
        <f>SUM(O9:O44)</f>
        <v>481191251476</v>
      </c>
      <c r="Q45" s="22">
        <f>SUM(Q9:Q44)</f>
        <v>94648382674</v>
      </c>
    </row>
    <row r="46" spans="1:17" ht="19.5" thickTop="1">
      <c r="C46" s="4"/>
    </row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6"/>
  <sheetViews>
    <sheetView rightToLeft="1" view="pageBreakPreview" topLeftCell="A25" zoomScale="70" zoomScaleNormal="100" zoomScaleSheetLayoutView="70" workbookViewId="0">
      <selection activeCell="Z12" sqref="Z1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s="13" customFormat="1" ht="25.5">
      <c r="A5" s="61" t="s">
        <v>129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7" spans="1:21" ht="30.75" thickBot="1">
      <c r="A7" s="71" t="s">
        <v>2</v>
      </c>
      <c r="C7" s="70" t="s">
        <v>84</v>
      </c>
      <c r="D7" s="70" t="s">
        <v>84</v>
      </c>
      <c r="E7" s="70" t="s">
        <v>84</v>
      </c>
      <c r="F7" s="70" t="s">
        <v>84</v>
      </c>
      <c r="G7" s="70" t="s">
        <v>84</v>
      </c>
      <c r="H7" s="70" t="s">
        <v>84</v>
      </c>
      <c r="I7" s="70" t="s">
        <v>84</v>
      </c>
      <c r="J7" s="70" t="s">
        <v>84</v>
      </c>
      <c r="K7" s="70" t="s">
        <v>84</v>
      </c>
      <c r="M7" s="70" t="s">
        <v>85</v>
      </c>
      <c r="N7" s="70" t="s">
        <v>85</v>
      </c>
      <c r="O7" s="70" t="s">
        <v>85</v>
      </c>
      <c r="P7" s="70" t="s">
        <v>85</v>
      </c>
      <c r="Q7" s="70" t="s">
        <v>85</v>
      </c>
      <c r="R7" s="70" t="s">
        <v>85</v>
      </c>
      <c r="S7" s="70" t="s">
        <v>85</v>
      </c>
      <c r="T7" s="70" t="s">
        <v>85</v>
      </c>
      <c r="U7" s="70" t="s">
        <v>85</v>
      </c>
    </row>
    <row r="8" spans="1:21" ht="30.75" thickBot="1">
      <c r="A8" s="70" t="s">
        <v>2</v>
      </c>
      <c r="C8" s="77" t="s">
        <v>102</v>
      </c>
      <c r="D8" s="24"/>
      <c r="E8" s="77" t="s">
        <v>103</v>
      </c>
      <c r="F8" s="24"/>
      <c r="G8" s="77" t="s">
        <v>104</v>
      </c>
      <c r="H8" s="24"/>
      <c r="I8" s="77" t="s">
        <v>52</v>
      </c>
      <c r="J8" s="11"/>
      <c r="K8" s="69" t="s">
        <v>105</v>
      </c>
      <c r="M8" s="69" t="s">
        <v>102</v>
      </c>
      <c r="N8" s="11"/>
      <c r="O8" s="69" t="s">
        <v>103</v>
      </c>
      <c r="P8" s="11"/>
      <c r="Q8" s="69" t="s">
        <v>104</v>
      </c>
      <c r="R8" s="11"/>
      <c r="S8" s="77" t="s">
        <v>52</v>
      </c>
      <c r="T8" s="11"/>
      <c r="U8" s="69" t="s">
        <v>105</v>
      </c>
    </row>
    <row r="9" spans="1:21" ht="21">
      <c r="A9" s="89" t="s">
        <v>186</v>
      </c>
      <c r="B9" s="53"/>
      <c r="C9" s="87">
        <v>0</v>
      </c>
      <c r="D9" s="88"/>
      <c r="E9" s="87">
        <v>-952255441</v>
      </c>
      <c r="F9" s="88"/>
      <c r="G9" s="87">
        <v>1085971202</v>
      </c>
      <c r="H9" s="88"/>
      <c r="I9" s="87">
        <v>133715761</v>
      </c>
      <c r="J9" s="18"/>
      <c r="K9" s="41">
        <v>1.6000000000000001E-3</v>
      </c>
      <c r="L9" s="18"/>
      <c r="M9" s="54">
        <v>0</v>
      </c>
      <c r="N9" s="53"/>
      <c r="O9" s="54">
        <v>0</v>
      </c>
      <c r="P9" s="53"/>
      <c r="Q9" s="54">
        <v>1085971202</v>
      </c>
      <c r="R9" s="53"/>
      <c r="S9" s="87">
        <v>1085971202</v>
      </c>
      <c r="T9" s="18"/>
      <c r="U9" s="84">
        <v>6.0000000000000001E-3</v>
      </c>
    </row>
    <row r="10" spans="1:21" ht="21">
      <c r="A10" s="89" t="s">
        <v>211</v>
      </c>
      <c r="B10" s="53"/>
      <c r="C10" s="88">
        <v>0</v>
      </c>
      <c r="D10" s="88"/>
      <c r="E10" s="88">
        <v>0</v>
      </c>
      <c r="F10" s="88"/>
      <c r="G10" s="88">
        <v>390386240</v>
      </c>
      <c r="H10" s="88"/>
      <c r="I10" s="88">
        <v>390386240</v>
      </c>
      <c r="J10" s="18"/>
      <c r="K10" s="85">
        <v>4.5999999999999999E-3</v>
      </c>
      <c r="L10" s="18"/>
      <c r="M10" s="57">
        <v>0</v>
      </c>
      <c r="N10" s="53"/>
      <c r="O10" s="57">
        <v>0</v>
      </c>
      <c r="P10" s="53"/>
      <c r="Q10" s="57">
        <v>390386240</v>
      </c>
      <c r="R10" s="53"/>
      <c r="S10" s="88">
        <v>390386240</v>
      </c>
      <c r="T10" s="18"/>
      <c r="U10" s="85">
        <v>2.2000000000000001E-3</v>
      </c>
    </row>
    <row r="11" spans="1:21" ht="21">
      <c r="A11" s="89" t="s">
        <v>175</v>
      </c>
      <c r="B11" s="53"/>
      <c r="C11" s="88">
        <v>0</v>
      </c>
      <c r="D11" s="88"/>
      <c r="E11" s="88">
        <v>-2434034499</v>
      </c>
      <c r="F11" s="88"/>
      <c r="G11" s="88">
        <v>6216347643</v>
      </c>
      <c r="H11" s="88"/>
      <c r="I11" s="88">
        <v>3782313144</v>
      </c>
      <c r="J11" s="18"/>
      <c r="K11" s="85">
        <v>4.4999999999999998E-2</v>
      </c>
      <c r="L11" s="18"/>
      <c r="M11" s="57">
        <v>0</v>
      </c>
      <c r="N11" s="53"/>
      <c r="O11" s="57">
        <v>0</v>
      </c>
      <c r="P11" s="53"/>
      <c r="Q11" s="57">
        <v>7751730303</v>
      </c>
      <c r="R11" s="53"/>
      <c r="S11" s="88">
        <v>7751730303</v>
      </c>
      <c r="T11" s="18"/>
      <c r="U11" s="85">
        <v>4.2900000000000001E-2</v>
      </c>
    </row>
    <row r="12" spans="1:21" ht="21">
      <c r="A12" s="89" t="s">
        <v>206</v>
      </c>
      <c r="B12" s="53"/>
      <c r="C12" s="88">
        <v>0</v>
      </c>
      <c r="D12" s="88"/>
      <c r="E12" s="88">
        <v>0</v>
      </c>
      <c r="F12" s="88"/>
      <c r="G12" s="88">
        <v>-808691217</v>
      </c>
      <c r="H12" s="88"/>
      <c r="I12" s="88">
        <v>-808691217</v>
      </c>
      <c r="J12" s="18"/>
      <c r="K12" s="85">
        <v>-9.5999999999999992E-3</v>
      </c>
      <c r="L12" s="18"/>
      <c r="M12" s="57">
        <v>0</v>
      </c>
      <c r="N12" s="53"/>
      <c r="O12" s="57">
        <v>0</v>
      </c>
      <c r="P12" s="53"/>
      <c r="Q12" s="57">
        <v>-808691217</v>
      </c>
      <c r="R12" s="53"/>
      <c r="S12" s="88">
        <v>-808691217</v>
      </c>
      <c r="T12" s="18"/>
      <c r="U12" s="85">
        <v>-4.4999999999999997E-3</v>
      </c>
    </row>
    <row r="13" spans="1:21" ht="21">
      <c r="A13" s="89" t="s">
        <v>173</v>
      </c>
      <c r="B13" s="53"/>
      <c r="C13" s="88">
        <v>0</v>
      </c>
      <c r="D13" s="88"/>
      <c r="E13" s="88">
        <v>-1855266</v>
      </c>
      <c r="F13" s="88"/>
      <c r="G13" s="88">
        <v>4042965</v>
      </c>
      <c r="H13" s="88"/>
      <c r="I13" s="88">
        <v>2187699</v>
      </c>
      <c r="J13" s="18"/>
      <c r="K13" s="85">
        <v>0</v>
      </c>
      <c r="L13" s="18"/>
      <c r="M13" s="57">
        <v>0</v>
      </c>
      <c r="N13" s="53"/>
      <c r="O13" s="57">
        <v>0</v>
      </c>
      <c r="P13" s="53"/>
      <c r="Q13" s="57">
        <v>4906564</v>
      </c>
      <c r="R13" s="53"/>
      <c r="S13" s="88">
        <v>4906564</v>
      </c>
      <c r="T13" s="18"/>
      <c r="U13" s="85">
        <v>0</v>
      </c>
    </row>
    <row r="14" spans="1:21" ht="21">
      <c r="A14" s="89" t="s">
        <v>171</v>
      </c>
      <c r="B14" s="53"/>
      <c r="C14" s="88">
        <v>0</v>
      </c>
      <c r="D14" s="88"/>
      <c r="E14" s="88">
        <v>-119799650</v>
      </c>
      <c r="F14" s="88"/>
      <c r="G14" s="88">
        <v>290635937</v>
      </c>
      <c r="H14" s="88"/>
      <c r="I14" s="88">
        <v>170836287</v>
      </c>
      <c r="J14" s="18"/>
      <c r="K14" s="85">
        <v>2E-3</v>
      </c>
      <c r="L14" s="18"/>
      <c r="M14" s="57">
        <v>0</v>
      </c>
      <c r="N14" s="53"/>
      <c r="O14" s="57">
        <v>0</v>
      </c>
      <c r="P14" s="53"/>
      <c r="Q14" s="57">
        <v>295035429</v>
      </c>
      <c r="R14" s="53"/>
      <c r="S14" s="88">
        <v>295035429</v>
      </c>
      <c r="T14" s="18"/>
      <c r="U14" s="85">
        <v>1.6000000000000001E-3</v>
      </c>
    </row>
    <row r="15" spans="1:21" ht="21">
      <c r="A15" s="89" t="s">
        <v>182</v>
      </c>
      <c r="B15" s="53"/>
      <c r="C15" s="88">
        <v>0</v>
      </c>
      <c r="D15" s="88"/>
      <c r="E15" s="88">
        <v>-69425183</v>
      </c>
      <c r="F15" s="88"/>
      <c r="G15" s="88">
        <v>1571186665</v>
      </c>
      <c r="H15" s="88"/>
      <c r="I15" s="88">
        <v>1501761482</v>
      </c>
      <c r="J15" s="18"/>
      <c r="K15" s="85">
        <v>1.7899999999999999E-2</v>
      </c>
      <c r="L15" s="18"/>
      <c r="M15" s="57">
        <v>0</v>
      </c>
      <c r="N15" s="53"/>
      <c r="O15" s="57">
        <v>0</v>
      </c>
      <c r="P15" s="53"/>
      <c r="Q15" s="57">
        <v>1571186665</v>
      </c>
      <c r="R15" s="53"/>
      <c r="S15" s="88">
        <v>1571186665</v>
      </c>
      <c r="T15" s="18"/>
      <c r="U15" s="85">
        <v>8.6999999999999994E-3</v>
      </c>
    </row>
    <row r="16" spans="1:21" ht="21">
      <c r="A16" s="89" t="s">
        <v>177</v>
      </c>
      <c r="B16" s="53"/>
      <c r="C16" s="88">
        <v>0</v>
      </c>
      <c r="D16" s="88"/>
      <c r="E16" s="88">
        <v>-1756505451</v>
      </c>
      <c r="F16" s="88"/>
      <c r="G16" s="88">
        <v>6352310465</v>
      </c>
      <c r="H16" s="88"/>
      <c r="I16" s="88">
        <v>4595805014</v>
      </c>
      <c r="J16" s="18"/>
      <c r="K16" s="85">
        <v>5.4699999999999999E-2</v>
      </c>
      <c r="L16" s="18"/>
      <c r="M16" s="57">
        <v>0</v>
      </c>
      <c r="N16" s="53"/>
      <c r="O16" s="57">
        <v>0</v>
      </c>
      <c r="P16" s="53"/>
      <c r="Q16" s="57">
        <v>7915185074</v>
      </c>
      <c r="R16" s="53"/>
      <c r="S16" s="88">
        <v>7915185074</v>
      </c>
      <c r="T16" s="18"/>
      <c r="U16" s="85">
        <v>4.3799999999999999E-2</v>
      </c>
    </row>
    <row r="17" spans="1:21" ht="21">
      <c r="A17" s="89" t="s">
        <v>136</v>
      </c>
      <c r="B17" s="53"/>
      <c r="C17" s="88">
        <v>0</v>
      </c>
      <c r="D17" s="88"/>
      <c r="E17" s="88">
        <v>13421769999</v>
      </c>
      <c r="F17" s="88"/>
      <c r="G17" s="88">
        <v>6923145001</v>
      </c>
      <c r="H17" s="88"/>
      <c r="I17" s="88">
        <v>20344915000</v>
      </c>
      <c r="J17" s="18"/>
      <c r="K17" s="85">
        <v>0.24199999999999999</v>
      </c>
      <c r="L17" s="18"/>
      <c r="M17" s="57">
        <v>0</v>
      </c>
      <c r="N17" s="53"/>
      <c r="O17" s="57">
        <v>29675099999</v>
      </c>
      <c r="P17" s="53"/>
      <c r="Q17" s="57">
        <v>6923145001</v>
      </c>
      <c r="R17" s="53"/>
      <c r="S17" s="88">
        <v>36598245000</v>
      </c>
      <c r="T17" s="18"/>
      <c r="U17" s="85">
        <v>0.2024</v>
      </c>
    </row>
    <row r="18" spans="1:21" ht="21">
      <c r="A18" s="89" t="s">
        <v>204</v>
      </c>
      <c r="B18" s="53"/>
      <c r="C18" s="88">
        <v>0</v>
      </c>
      <c r="D18" s="88"/>
      <c r="E18" s="88">
        <v>0</v>
      </c>
      <c r="F18" s="88"/>
      <c r="G18" s="88">
        <v>-317294205</v>
      </c>
      <c r="H18" s="88"/>
      <c r="I18" s="88">
        <v>-317294205</v>
      </c>
      <c r="J18" s="18"/>
      <c r="K18" s="85">
        <v>-3.8E-3</v>
      </c>
      <c r="L18" s="18"/>
      <c r="M18" s="57">
        <v>0</v>
      </c>
      <c r="N18" s="53"/>
      <c r="O18" s="57">
        <v>0</v>
      </c>
      <c r="P18" s="53"/>
      <c r="Q18" s="57">
        <v>-317294205</v>
      </c>
      <c r="R18" s="53"/>
      <c r="S18" s="88">
        <v>-317294205</v>
      </c>
      <c r="T18" s="18"/>
      <c r="U18" s="85">
        <v>-1.8E-3</v>
      </c>
    </row>
    <row r="19" spans="1:21" ht="21">
      <c r="A19" s="89" t="s">
        <v>165</v>
      </c>
      <c r="B19" s="53"/>
      <c r="C19" s="88">
        <v>0</v>
      </c>
      <c r="D19" s="88"/>
      <c r="E19" s="88">
        <v>-2046643634</v>
      </c>
      <c r="F19" s="88"/>
      <c r="G19" s="88">
        <v>4267905964</v>
      </c>
      <c r="H19" s="88"/>
      <c r="I19" s="88">
        <v>2221262330</v>
      </c>
      <c r="J19" s="18"/>
      <c r="K19" s="85">
        <v>2.64E-2</v>
      </c>
      <c r="L19" s="18"/>
      <c r="M19" s="57">
        <v>0</v>
      </c>
      <c r="N19" s="53"/>
      <c r="O19" s="57">
        <v>0</v>
      </c>
      <c r="P19" s="53"/>
      <c r="Q19" s="57">
        <v>4267905964</v>
      </c>
      <c r="R19" s="53"/>
      <c r="S19" s="88">
        <v>4267905964</v>
      </c>
      <c r="T19" s="18"/>
      <c r="U19" s="85">
        <v>2.3599999999999999E-2</v>
      </c>
    </row>
    <row r="20" spans="1:21" ht="21">
      <c r="A20" s="89" t="s">
        <v>189</v>
      </c>
      <c r="B20" s="53"/>
      <c r="C20" s="88">
        <v>0</v>
      </c>
      <c r="D20" s="88"/>
      <c r="E20" s="88">
        <v>-37369291</v>
      </c>
      <c r="F20" s="88"/>
      <c r="G20" s="88">
        <v>1019813846</v>
      </c>
      <c r="H20" s="88"/>
      <c r="I20" s="88">
        <v>982444555</v>
      </c>
      <c r="J20" s="18"/>
      <c r="K20" s="85">
        <v>1.17E-2</v>
      </c>
      <c r="L20" s="18"/>
      <c r="M20" s="57">
        <v>0</v>
      </c>
      <c r="N20" s="53"/>
      <c r="O20" s="57">
        <v>0</v>
      </c>
      <c r="P20" s="53"/>
      <c r="Q20" s="57">
        <v>1019813846</v>
      </c>
      <c r="R20" s="53"/>
      <c r="S20" s="88">
        <v>1019813846</v>
      </c>
      <c r="T20" s="18"/>
      <c r="U20" s="85">
        <v>5.5999999999999999E-3</v>
      </c>
    </row>
    <row r="21" spans="1:21" ht="21">
      <c r="A21" s="89" t="s">
        <v>190</v>
      </c>
      <c r="B21" s="53"/>
      <c r="C21" s="88">
        <v>0</v>
      </c>
      <c r="D21" s="88"/>
      <c r="E21" s="88">
        <v>-910011840</v>
      </c>
      <c r="F21" s="88"/>
      <c r="G21" s="88">
        <v>4365036217</v>
      </c>
      <c r="H21" s="88"/>
      <c r="I21" s="88">
        <v>3455024377</v>
      </c>
      <c r="J21" s="18"/>
      <c r="K21" s="85">
        <v>4.1099999999999998E-2</v>
      </c>
      <c r="L21" s="18"/>
      <c r="M21" s="57">
        <v>0</v>
      </c>
      <c r="N21" s="53"/>
      <c r="O21" s="57">
        <v>0</v>
      </c>
      <c r="P21" s="53"/>
      <c r="Q21" s="57">
        <v>4365036217</v>
      </c>
      <c r="R21" s="53"/>
      <c r="S21" s="88">
        <v>4365036217</v>
      </c>
      <c r="T21" s="18"/>
      <c r="U21" s="85">
        <v>2.41E-2</v>
      </c>
    </row>
    <row r="22" spans="1:21" ht="21">
      <c r="A22" s="89" t="s">
        <v>188</v>
      </c>
      <c r="B22" s="53"/>
      <c r="C22" s="88">
        <v>0</v>
      </c>
      <c r="D22" s="88"/>
      <c r="E22" s="88">
        <v>-317116679</v>
      </c>
      <c r="F22" s="88"/>
      <c r="G22" s="88">
        <v>4777690214</v>
      </c>
      <c r="H22" s="88"/>
      <c r="I22" s="88">
        <v>4460573535</v>
      </c>
      <c r="J22" s="18"/>
      <c r="K22" s="85">
        <v>5.3100000000000001E-2</v>
      </c>
      <c r="L22" s="18"/>
      <c r="M22" s="57">
        <v>0</v>
      </c>
      <c r="N22" s="53"/>
      <c r="O22" s="57">
        <v>0</v>
      </c>
      <c r="P22" s="53"/>
      <c r="Q22" s="57">
        <v>5027874593</v>
      </c>
      <c r="R22" s="53"/>
      <c r="S22" s="88">
        <v>5027874593</v>
      </c>
      <c r="T22" s="18"/>
      <c r="U22" s="85">
        <v>2.7799999999999998E-2</v>
      </c>
    </row>
    <row r="23" spans="1:21" ht="21">
      <c r="A23" s="89" t="s">
        <v>154</v>
      </c>
      <c r="B23" s="53"/>
      <c r="C23" s="88">
        <v>0</v>
      </c>
      <c r="D23" s="88"/>
      <c r="E23" s="88">
        <v>-2785375204</v>
      </c>
      <c r="F23" s="88"/>
      <c r="G23" s="88">
        <v>4434014147</v>
      </c>
      <c r="H23" s="88"/>
      <c r="I23" s="88">
        <v>1648638943</v>
      </c>
      <c r="J23" s="18"/>
      <c r="K23" s="85">
        <v>1.9599999999999999E-2</v>
      </c>
      <c r="L23" s="18"/>
      <c r="M23" s="57">
        <v>0</v>
      </c>
      <c r="N23" s="53"/>
      <c r="O23" s="57">
        <v>0</v>
      </c>
      <c r="P23" s="53"/>
      <c r="Q23" s="57">
        <v>7635963172</v>
      </c>
      <c r="R23" s="53"/>
      <c r="S23" s="88">
        <v>7635963172</v>
      </c>
      <c r="T23" s="18"/>
      <c r="U23" s="85">
        <v>4.2200000000000001E-2</v>
      </c>
    </row>
    <row r="24" spans="1:21" ht="21">
      <c r="A24" s="89" t="s">
        <v>176</v>
      </c>
      <c r="B24" s="53"/>
      <c r="C24" s="88">
        <v>0</v>
      </c>
      <c r="D24" s="88"/>
      <c r="E24" s="88">
        <v>227431311</v>
      </c>
      <c r="F24" s="88"/>
      <c r="G24" s="88">
        <v>2639895798</v>
      </c>
      <c r="H24" s="88"/>
      <c r="I24" s="88">
        <v>2867327109</v>
      </c>
      <c r="J24" s="18"/>
      <c r="K24" s="85">
        <v>3.4099999999999998E-2</v>
      </c>
      <c r="L24" s="18"/>
      <c r="M24" s="57">
        <v>0</v>
      </c>
      <c r="N24" s="53"/>
      <c r="O24" s="57">
        <v>932885416</v>
      </c>
      <c r="P24" s="53"/>
      <c r="Q24" s="57">
        <v>5976444342</v>
      </c>
      <c r="R24" s="53"/>
      <c r="S24" s="88">
        <v>6909329758</v>
      </c>
      <c r="T24" s="18"/>
      <c r="U24" s="85">
        <v>3.8199999999999998E-2</v>
      </c>
    </row>
    <row r="25" spans="1:21" ht="21">
      <c r="A25" s="89" t="s">
        <v>197</v>
      </c>
      <c r="B25" s="53"/>
      <c r="C25" s="88">
        <v>0</v>
      </c>
      <c r="D25" s="88"/>
      <c r="E25" s="88">
        <v>-707680545</v>
      </c>
      <c r="F25" s="88"/>
      <c r="G25" s="88">
        <v>8471743716</v>
      </c>
      <c r="H25" s="88"/>
      <c r="I25" s="88">
        <v>7764063171</v>
      </c>
      <c r="J25" s="18"/>
      <c r="K25" s="85">
        <v>9.2399999999999996E-2</v>
      </c>
      <c r="L25" s="18"/>
      <c r="M25" s="57">
        <v>0</v>
      </c>
      <c r="N25" s="53"/>
      <c r="O25" s="57">
        <v>0</v>
      </c>
      <c r="P25" s="53"/>
      <c r="Q25" s="57">
        <v>8471743716</v>
      </c>
      <c r="R25" s="53"/>
      <c r="S25" s="88">
        <v>8471743716</v>
      </c>
      <c r="T25" s="18"/>
      <c r="U25" s="85">
        <v>4.6800000000000001E-2</v>
      </c>
    </row>
    <row r="26" spans="1:21" ht="21">
      <c r="A26" s="89" t="s">
        <v>212</v>
      </c>
      <c r="B26" s="53"/>
      <c r="C26" s="88">
        <v>0</v>
      </c>
      <c r="D26" s="88"/>
      <c r="E26" s="88">
        <v>0</v>
      </c>
      <c r="F26" s="88"/>
      <c r="G26" s="88">
        <v>-133738036</v>
      </c>
      <c r="H26" s="88"/>
      <c r="I26" s="88">
        <v>-133738036</v>
      </c>
      <c r="J26" s="18"/>
      <c r="K26" s="85">
        <v>-1.6000000000000001E-3</v>
      </c>
      <c r="L26" s="18"/>
      <c r="M26" s="57">
        <v>0</v>
      </c>
      <c r="N26" s="53"/>
      <c r="O26" s="57">
        <v>0</v>
      </c>
      <c r="P26" s="53"/>
      <c r="Q26" s="57">
        <v>-133738036</v>
      </c>
      <c r="R26" s="53"/>
      <c r="S26" s="88">
        <v>-133738036</v>
      </c>
      <c r="T26" s="18"/>
      <c r="U26" s="85">
        <v>-6.9999999999999999E-4</v>
      </c>
    </row>
    <row r="27" spans="1:21" ht="21">
      <c r="A27" s="89" t="s">
        <v>152</v>
      </c>
      <c r="B27" s="53"/>
      <c r="C27" s="88">
        <v>0</v>
      </c>
      <c r="D27" s="88"/>
      <c r="E27" s="88">
        <v>-6130637753</v>
      </c>
      <c r="F27" s="88"/>
      <c r="G27" s="88">
        <v>6680710986</v>
      </c>
      <c r="H27" s="88"/>
      <c r="I27" s="88">
        <v>550073233</v>
      </c>
      <c r="J27" s="18"/>
      <c r="K27" s="85">
        <v>6.4999999999999997E-3</v>
      </c>
      <c r="L27" s="18"/>
      <c r="M27" s="57">
        <v>0</v>
      </c>
      <c r="N27" s="53"/>
      <c r="O27" s="57">
        <v>0</v>
      </c>
      <c r="P27" s="53"/>
      <c r="Q27" s="57">
        <v>8533699646</v>
      </c>
      <c r="R27" s="53"/>
      <c r="S27" s="88">
        <v>8533699646</v>
      </c>
      <c r="T27" s="18"/>
      <c r="U27" s="85">
        <v>4.7199999999999999E-2</v>
      </c>
    </row>
    <row r="28" spans="1:21" ht="21">
      <c r="A28" s="26" t="s">
        <v>181</v>
      </c>
      <c r="B28" s="58"/>
      <c r="C28" s="88">
        <v>0</v>
      </c>
      <c r="D28" s="56"/>
      <c r="E28" s="88">
        <v>240130188</v>
      </c>
      <c r="F28" s="56"/>
      <c r="G28" s="88">
        <v>-173841622</v>
      </c>
      <c r="H28" s="56"/>
      <c r="I28" s="88">
        <v>66288566</v>
      </c>
      <c r="K28" s="85">
        <v>8.0000000000000004E-4</v>
      </c>
      <c r="M28" s="57">
        <v>0</v>
      </c>
      <c r="N28" s="58"/>
      <c r="O28" s="57">
        <v>153482252</v>
      </c>
      <c r="P28" s="58"/>
      <c r="Q28" s="57">
        <v>-173841622</v>
      </c>
      <c r="R28" s="58"/>
      <c r="S28" s="88">
        <v>-20359370</v>
      </c>
      <c r="U28" s="85">
        <v>-1E-4</v>
      </c>
    </row>
    <row r="29" spans="1:21" ht="21">
      <c r="A29" s="89" t="s">
        <v>193</v>
      </c>
      <c r="B29" s="53"/>
      <c r="C29" s="88">
        <v>0</v>
      </c>
      <c r="D29" s="88"/>
      <c r="E29" s="88">
        <v>0</v>
      </c>
      <c r="F29" s="88"/>
      <c r="G29" s="88">
        <v>0</v>
      </c>
      <c r="H29" s="88"/>
      <c r="I29" s="88">
        <v>0</v>
      </c>
      <c r="J29" s="18"/>
      <c r="K29" s="85">
        <v>0</v>
      </c>
      <c r="L29" s="18"/>
      <c r="M29" s="57">
        <v>0</v>
      </c>
      <c r="N29" s="53"/>
      <c r="O29" s="57">
        <v>0</v>
      </c>
      <c r="P29" s="53"/>
      <c r="Q29" s="57">
        <v>-178642331</v>
      </c>
      <c r="R29" s="53"/>
      <c r="S29" s="88">
        <v>-178642331</v>
      </c>
      <c r="T29" s="18"/>
      <c r="U29" s="85">
        <v>-1E-3</v>
      </c>
    </row>
    <row r="30" spans="1:21" ht="21">
      <c r="A30" s="89" t="s">
        <v>195</v>
      </c>
      <c r="B30" s="53"/>
      <c r="C30" s="88">
        <v>0</v>
      </c>
      <c r="D30" s="88"/>
      <c r="E30" s="88">
        <v>0</v>
      </c>
      <c r="F30" s="88"/>
      <c r="G30" s="88">
        <v>0</v>
      </c>
      <c r="H30" s="88"/>
      <c r="I30" s="88">
        <v>0</v>
      </c>
      <c r="J30" s="18"/>
      <c r="K30" s="85">
        <v>0</v>
      </c>
      <c r="L30" s="18"/>
      <c r="M30" s="57">
        <v>0</v>
      </c>
      <c r="N30" s="53"/>
      <c r="O30" s="57">
        <v>0</v>
      </c>
      <c r="P30" s="53"/>
      <c r="Q30" s="57">
        <v>-305659905</v>
      </c>
      <c r="R30" s="53"/>
      <c r="S30" s="88">
        <v>-305659905</v>
      </c>
      <c r="T30" s="18"/>
      <c r="U30" s="85">
        <v>-1.6999999999999999E-3</v>
      </c>
    </row>
    <row r="31" spans="1:21" ht="21">
      <c r="A31" s="89" t="s">
        <v>150</v>
      </c>
      <c r="B31" s="53"/>
      <c r="C31" s="88">
        <v>0</v>
      </c>
      <c r="D31" s="88"/>
      <c r="E31" s="88">
        <v>4571518050</v>
      </c>
      <c r="F31" s="88"/>
      <c r="G31" s="88">
        <v>0</v>
      </c>
      <c r="H31" s="88"/>
      <c r="I31" s="88">
        <v>4571518050</v>
      </c>
      <c r="J31" s="18"/>
      <c r="K31" s="85">
        <v>5.4399999999999997E-2</v>
      </c>
      <c r="L31" s="18"/>
      <c r="M31" s="57">
        <v>0</v>
      </c>
      <c r="N31" s="53"/>
      <c r="O31" s="57">
        <v>6911478795</v>
      </c>
      <c r="P31" s="53"/>
      <c r="Q31" s="57">
        <v>651426107</v>
      </c>
      <c r="R31" s="53"/>
      <c r="S31" s="88">
        <v>7562904902</v>
      </c>
      <c r="T31" s="18"/>
      <c r="U31" s="85">
        <v>4.1799999999999997E-2</v>
      </c>
    </row>
    <row r="32" spans="1:21" ht="21">
      <c r="A32" s="89" t="s">
        <v>184</v>
      </c>
      <c r="B32" s="53"/>
      <c r="C32" s="88">
        <v>0</v>
      </c>
      <c r="D32" s="88"/>
      <c r="E32" s="88">
        <v>0</v>
      </c>
      <c r="F32" s="88"/>
      <c r="G32" s="88">
        <v>0</v>
      </c>
      <c r="H32" s="88"/>
      <c r="I32" s="88">
        <v>0</v>
      </c>
      <c r="J32" s="18"/>
      <c r="K32" s="85">
        <v>0</v>
      </c>
      <c r="L32" s="18"/>
      <c r="M32" s="57">
        <v>0</v>
      </c>
      <c r="N32" s="53"/>
      <c r="O32" s="57">
        <v>0</v>
      </c>
      <c r="P32" s="53"/>
      <c r="Q32" s="57">
        <v>162221079</v>
      </c>
      <c r="R32" s="53"/>
      <c r="S32" s="88">
        <v>162221079</v>
      </c>
      <c r="T32" s="18"/>
      <c r="U32" s="85">
        <v>8.9999999999999998E-4</v>
      </c>
    </row>
    <row r="33" spans="1:21" ht="21">
      <c r="A33" s="89" t="s">
        <v>153</v>
      </c>
      <c r="B33" s="53"/>
      <c r="C33" s="88">
        <v>0</v>
      </c>
      <c r="D33" s="88"/>
      <c r="E33" s="88">
        <v>0</v>
      </c>
      <c r="F33" s="88"/>
      <c r="G33" s="88">
        <v>0</v>
      </c>
      <c r="H33" s="88"/>
      <c r="I33" s="88">
        <v>0</v>
      </c>
      <c r="J33" s="18"/>
      <c r="K33" s="85">
        <v>0</v>
      </c>
      <c r="L33" s="18"/>
      <c r="M33" s="57">
        <v>0</v>
      </c>
      <c r="N33" s="53"/>
      <c r="O33" s="57">
        <v>0</v>
      </c>
      <c r="P33" s="53"/>
      <c r="Q33" s="57">
        <v>5562252589</v>
      </c>
      <c r="R33" s="53"/>
      <c r="S33" s="88">
        <v>5562252589</v>
      </c>
      <c r="T33" s="18"/>
      <c r="U33" s="85">
        <v>3.0800000000000001E-2</v>
      </c>
    </row>
    <row r="34" spans="1:21" ht="21">
      <c r="A34" s="89" t="s">
        <v>147</v>
      </c>
      <c r="B34" s="53"/>
      <c r="C34" s="88">
        <v>0</v>
      </c>
      <c r="D34" s="88"/>
      <c r="E34" s="88">
        <v>0</v>
      </c>
      <c r="F34" s="88"/>
      <c r="G34" s="88">
        <v>0</v>
      </c>
      <c r="H34" s="88"/>
      <c r="I34" s="88">
        <v>0</v>
      </c>
      <c r="J34" s="18"/>
      <c r="K34" s="85">
        <v>0</v>
      </c>
      <c r="L34" s="18"/>
      <c r="M34" s="57">
        <v>0</v>
      </c>
      <c r="N34" s="53"/>
      <c r="O34" s="57">
        <v>0</v>
      </c>
      <c r="P34" s="53"/>
      <c r="Q34" s="57">
        <v>2567845672</v>
      </c>
      <c r="R34" s="53"/>
      <c r="S34" s="88">
        <v>2567845672</v>
      </c>
      <c r="T34" s="18"/>
      <c r="U34" s="85">
        <v>1.4200000000000001E-2</v>
      </c>
    </row>
    <row r="35" spans="1:21" ht="21">
      <c r="A35" s="89" t="s">
        <v>185</v>
      </c>
      <c r="B35" s="53"/>
      <c r="C35" s="88">
        <v>0</v>
      </c>
      <c r="D35" s="88"/>
      <c r="E35" s="88">
        <v>0</v>
      </c>
      <c r="F35" s="88"/>
      <c r="G35" s="88">
        <v>0</v>
      </c>
      <c r="H35" s="88"/>
      <c r="I35" s="88">
        <v>0</v>
      </c>
      <c r="J35" s="18"/>
      <c r="K35" s="85">
        <v>0</v>
      </c>
      <c r="L35" s="18"/>
      <c r="M35" s="57">
        <v>0</v>
      </c>
      <c r="N35" s="53"/>
      <c r="O35" s="57">
        <v>0</v>
      </c>
      <c r="P35" s="53"/>
      <c r="Q35" s="57">
        <v>227397165</v>
      </c>
      <c r="R35" s="53"/>
      <c r="S35" s="88">
        <v>227397165</v>
      </c>
      <c r="T35" s="18"/>
      <c r="U35" s="85">
        <v>1.2999999999999999E-3</v>
      </c>
    </row>
    <row r="36" spans="1:21" ht="21">
      <c r="A36" s="89" t="s">
        <v>194</v>
      </c>
      <c r="B36" s="53"/>
      <c r="C36" s="88">
        <v>0</v>
      </c>
      <c r="D36" s="88"/>
      <c r="E36" s="88">
        <v>0</v>
      </c>
      <c r="F36" s="88"/>
      <c r="G36" s="88">
        <v>0</v>
      </c>
      <c r="H36" s="88"/>
      <c r="I36" s="88">
        <v>0</v>
      </c>
      <c r="J36" s="18"/>
      <c r="K36" s="85">
        <v>0</v>
      </c>
      <c r="L36" s="18"/>
      <c r="M36" s="57">
        <v>0</v>
      </c>
      <c r="N36" s="53"/>
      <c r="O36" s="57">
        <v>0</v>
      </c>
      <c r="P36" s="53"/>
      <c r="Q36" s="57">
        <v>589407195</v>
      </c>
      <c r="R36" s="53"/>
      <c r="S36" s="88">
        <v>589407195</v>
      </c>
      <c r="T36" s="18"/>
      <c r="U36" s="85">
        <v>3.3E-3</v>
      </c>
    </row>
    <row r="37" spans="1:21" ht="21">
      <c r="A37" s="89" t="s">
        <v>172</v>
      </c>
      <c r="B37" s="53"/>
      <c r="C37" s="88">
        <v>0</v>
      </c>
      <c r="D37" s="88"/>
      <c r="E37" s="88">
        <v>0</v>
      </c>
      <c r="F37" s="88"/>
      <c r="G37" s="88">
        <v>0</v>
      </c>
      <c r="H37" s="88"/>
      <c r="I37" s="88">
        <v>0</v>
      </c>
      <c r="J37" s="18"/>
      <c r="K37" s="85">
        <v>0</v>
      </c>
      <c r="L37" s="18"/>
      <c r="M37" s="57">
        <v>0</v>
      </c>
      <c r="N37" s="53"/>
      <c r="O37" s="57">
        <v>0</v>
      </c>
      <c r="P37" s="53"/>
      <c r="Q37" s="57">
        <v>3892204664</v>
      </c>
      <c r="R37" s="53"/>
      <c r="S37" s="88">
        <v>3892204664</v>
      </c>
      <c r="T37" s="18"/>
      <c r="U37" s="85">
        <v>2.1499999999999998E-2</v>
      </c>
    </row>
    <row r="38" spans="1:21" ht="21">
      <c r="A38" s="89" t="s">
        <v>174</v>
      </c>
      <c r="B38" s="53"/>
      <c r="C38" s="88">
        <v>0</v>
      </c>
      <c r="D38" s="88"/>
      <c r="E38" s="88">
        <v>0</v>
      </c>
      <c r="F38" s="88"/>
      <c r="G38" s="88">
        <v>0</v>
      </c>
      <c r="H38" s="88"/>
      <c r="I38" s="88">
        <v>0</v>
      </c>
      <c r="J38" s="18"/>
      <c r="K38" s="85">
        <v>0</v>
      </c>
      <c r="L38" s="18"/>
      <c r="M38" s="57">
        <v>0</v>
      </c>
      <c r="N38" s="53"/>
      <c r="O38" s="57">
        <v>0</v>
      </c>
      <c r="P38" s="53"/>
      <c r="Q38" s="57">
        <v>3133542385</v>
      </c>
      <c r="R38" s="53"/>
      <c r="S38" s="88">
        <v>3133542385</v>
      </c>
      <c r="T38" s="18"/>
      <c r="U38" s="85">
        <v>1.7299999999999999E-2</v>
      </c>
    </row>
    <row r="39" spans="1:21" ht="21">
      <c r="A39" s="89" t="s">
        <v>198</v>
      </c>
      <c r="B39" s="53"/>
      <c r="C39" s="88">
        <v>0</v>
      </c>
      <c r="D39" s="88"/>
      <c r="E39" s="88">
        <v>0</v>
      </c>
      <c r="F39" s="88"/>
      <c r="G39" s="88">
        <v>0</v>
      </c>
      <c r="H39" s="88"/>
      <c r="I39" s="88">
        <v>0</v>
      </c>
      <c r="J39" s="18"/>
      <c r="K39" s="85">
        <v>0</v>
      </c>
      <c r="L39" s="18"/>
      <c r="M39" s="57">
        <v>0</v>
      </c>
      <c r="N39" s="53"/>
      <c r="O39" s="57">
        <v>0</v>
      </c>
      <c r="P39" s="53"/>
      <c r="Q39" s="57">
        <v>99580025</v>
      </c>
      <c r="R39" s="53"/>
      <c r="S39" s="88">
        <v>99580025</v>
      </c>
      <c r="T39" s="18"/>
      <c r="U39" s="85">
        <v>5.9999999999999995E-4</v>
      </c>
    </row>
    <row r="40" spans="1:21" ht="21">
      <c r="A40" s="89" t="s">
        <v>192</v>
      </c>
      <c r="B40" s="53"/>
      <c r="C40" s="88">
        <v>0</v>
      </c>
      <c r="D40" s="88"/>
      <c r="E40" s="88">
        <v>0</v>
      </c>
      <c r="F40" s="88"/>
      <c r="G40" s="88">
        <v>0</v>
      </c>
      <c r="H40" s="88"/>
      <c r="I40" s="88">
        <v>0</v>
      </c>
      <c r="J40" s="18"/>
      <c r="K40" s="85">
        <v>0</v>
      </c>
      <c r="L40" s="18"/>
      <c r="M40" s="57">
        <v>0</v>
      </c>
      <c r="N40" s="53"/>
      <c r="O40" s="57">
        <v>0</v>
      </c>
      <c r="P40" s="53"/>
      <c r="Q40" s="57">
        <v>-435390070</v>
      </c>
      <c r="R40" s="53"/>
      <c r="S40" s="88">
        <v>-435390070</v>
      </c>
      <c r="T40" s="18"/>
      <c r="U40" s="85">
        <v>-2.3999999999999998E-3</v>
      </c>
    </row>
    <row r="41" spans="1:21" ht="21">
      <c r="A41" s="89" t="s">
        <v>151</v>
      </c>
      <c r="B41" s="53"/>
      <c r="C41" s="88">
        <v>0</v>
      </c>
      <c r="D41" s="88"/>
      <c r="E41" s="88">
        <v>0</v>
      </c>
      <c r="F41" s="88"/>
      <c r="G41" s="88">
        <v>0</v>
      </c>
      <c r="H41" s="88"/>
      <c r="I41" s="88">
        <v>0</v>
      </c>
      <c r="J41" s="18"/>
      <c r="K41" s="85">
        <v>0</v>
      </c>
      <c r="L41" s="18"/>
      <c r="M41" s="57">
        <v>0</v>
      </c>
      <c r="N41" s="53"/>
      <c r="O41" s="57">
        <v>0</v>
      </c>
      <c r="P41" s="53"/>
      <c r="Q41" s="57">
        <v>6528961028</v>
      </c>
      <c r="R41" s="53"/>
      <c r="S41" s="88">
        <v>6528961028</v>
      </c>
      <c r="T41" s="18"/>
      <c r="U41" s="85">
        <v>3.61E-2</v>
      </c>
    </row>
    <row r="42" spans="1:21" ht="21">
      <c r="A42" s="89" t="s">
        <v>148</v>
      </c>
      <c r="B42" s="53"/>
      <c r="C42" s="88">
        <v>0</v>
      </c>
      <c r="D42" s="88"/>
      <c r="E42" s="88">
        <v>4273170475</v>
      </c>
      <c r="F42" s="88"/>
      <c r="G42" s="88">
        <v>0</v>
      </c>
      <c r="H42" s="88"/>
      <c r="I42" s="88">
        <v>4273170475</v>
      </c>
      <c r="J42" s="18"/>
      <c r="K42" s="85">
        <v>5.0799999999999998E-2</v>
      </c>
      <c r="L42" s="18"/>
      <c r="M42" s="57">
        <v>0</v>
      </c>
      <c r="N42" s="53"/>
      <c r="O42" s="57">
        <v>7099343973</v>
      </c>
      <c r="P42" s="53"/>
      <c r="Q42" s="57">
        <v>455515093</v>
      </c>
      <c r="R42" s="53"/>
      <c r="S42" s="88">
        <v>7554859066</v>
      </c>
      <c r="T42" s="18"/>
      <c r="U42" s="85">
        <v>4.1799999999999997E-2</v>
      </c>
    </row>
    <row r="43" spans="1:21" ht="21">
      <c r="A43" s="89" t="s">
        <v>187</v>
      </c>
      <c r="B43" s="53"/>
      <c r="C43" s="88">
        <v>0</v>
      </c>
      <c r="D43" s="88"/>
      <c r="E43" s="88">
        <v>743102813</v>
      </c>
      <c r="F43" s="88"/>
      <c r="G43" s="88">
        <v>0</v>
      </c>
      <c r="H43" s="88"/>
      <c r="I43" s="88">
        <v>743102813</v>
      </c>
      <c r="J43" s="18"/>
      <c r="K43" s="85">
        <v>8.8000000000000005E-3</v>
      </c>
      <c r="L43" s="18"/>
      <c r="M43" s="57">
        <v>0</v>
      </c>
      <c r="N43" s="53"/>
      <c r="O43" s="57">
        <v>843352363</v>
      </c>
      <c r="P43" s="53"/>
      <c r="Q43" s="57">
        <v>0</v>
      </c>
      <c r="R43" s="53"/>
      <c r="S43" s="88">
        <v>843352363</v>
      </c>
      <c r="T43" s="18"/>
      <c r="U43" s="85">
        <v>4.7000000000000002E-3</v>
      </c>
    </row>
    <row r="44" spans="1:21" ht="21">
      <c r="A44" s="89" t="s">
        <v>205</v>
      </c>
      <c r="B44" s="53"/>
      <c r="C44" s="88">
        <v>0</v>
      </c>
      <c r="D44" s="88"/>
      <c r="E44" s="88">
        <v>-855175277</v>
      </c>
      <c r="F44" s="88"/>
      <c r="G44" s="88">
        <v>0</v>
      </c>
      <c r="H44" s="88"/>
      <c r="I44" s="88">
        <v>-855175277</v>
      </c>
      <c r="J44" s="18"/>
      <c r="K44" s="85">
        <v>-1.0200000000000001E-2</v>
      </c>
      <c r="L44" s="18"/>
      <c r="M44" s="57">
        <v>0</v>
      </c>
      <c r="N44" s="53"/>
      <c r="O44" s="57">
        <v>-855175277</v>
      </c>
      <c r="P44" s="53"/>
      <c r="Q44" s="57">
        <v>0</v>
      </c>
      <c r="R44" s="53"/>
      <c r="S44" s="88">
        <v>-855175277</v>
      </c>
      <c r="T44" s="18"/>
      <c r="U44" s="85">
        <v>-4.7000000000000002E-3</v>
      </c>
    </row>
    <row r="45" spans="1:21" ht="21">
      <c r="A45" s="89" t="s">
        <v>209</v>
      </c>
      <c r="B45" s="53"/>
      <c r="C45" s="88">
        <v>0</v>
      </c>
      <c r="D45" s="88"/>
      <c r="E45" s="88">
        <v>682056140</v>
      </c>
      <c r="F45" s="88"/>
      <c r="G45" s="88">
        <v>0</v>
      </c>
      <c r="H45" s="88"/>
      <c r="I45" s="88">
        <v>682056140</v>
      </c>
      <c r="J45" s="18"/>
      <c r="K45" s="85">
        <v>8.0999999999999996E-3</v>
      </c>
      <c r="L45" s="18"/>
      <c r="M45" s="57">
        <v>0</v>
      </c>
      <c r="N45" s="53"/>
      <c r="O45" s="57">
        <v>682056140</v>
      </c>
      <c r="P45" s="53"/>
      <c r="Q45" s="57">
        <v>0</v>
      </c>
      <c r="R45" s="53"/>
      <c r="S45" s="88">
        <v>682056140</v>
      </c>
      <c r="T45" s="18"/>
      <c r="U45" s="85">
        <v>3.8E-3</v>
      </c>
    </row>
    <row r="46" spans="1:21" ht="21">
      <c r="A46" s="89" t="s">
        <v>149</v>
      </c>
      <c r="B46" s="53"/>
      <c r="C46" s="88">
        <v>0</v>
      </c>
      <c r="D46" s="88"/>
      <c r="E46" s="88">
        <v>4676118918</v>
      </c>
      <c r="F46" s="88"/>
      <c r="G46" s="88">
        <v>0</v>
      </c>
      <c r="H46" s="88"/>
      <c r="I46" s="88">
        <v>4676118918</v>
      </c>
      <c r="J46" s="18"/>
      <c r="K46" s="85">
        <v>5.5599999999999997E-2</v>
      </c>
      <c r="L46" s="18"/>
      <c r="M46" s="57">
        <v>0</v>
      </c>
      <c r="N46" s="53"/>
      <c r="O46" s="57">
        <v>7045578052</v>
      </c>
      <c r="P46" s="53"/>
      <c r="Q46" s="57">
        <v>0</v>
      </c>
      <c r="R46" s="53"/>
      <c r="S46" s="88">
        <v>7045578052</v>
      </c>
      <c r="T46" s="18"/>
      <c r="U46" s="85">
        <v>3.9E-2</v>
      </c>
    </row>
    <row r="47" spans="1:21" ht="21">
      <c r="A47" s="89" t="s">
        <v>210</v>
      </c>
      <c r="B47" s="53"/>
      <c r="C47" s="88">
        <v>0</v>
      </c>
      <c r="D47" s="88"/>
      <c r="E47" s="88">
        <v>202212837</v>
      </c>
      <c r="F47" s="88"/>
      <c r="G47" s="88">
        <v>0</v>
      </c>
      <c r="H47" s="88"/>
      <c r="I47" s="88">
        <v>202212837</v>
      </c>
      <c r="J47" s="18"/>
      <c r="K47" s="85">
        <v>2.3999999999999998E-3</v>
      </c>
      <c r="L47" s="18"/>
      <c r="M47" s="57">
        <v>0</v>
      </c>
      <c r="N47" s="53"/>
      <c r="O47" s="57">
        <v>202212837</v>
      </c>
      <c r="P47" s="53"/>
      <c r="Q47" s="57">
        <v>0</v>
      </c>
      <c r="R47" s="53"/>
      <c r="S47" s="88">
        <v>202212837</v>
      </c>
      <c r="T47" s="18"/>
      <c r="U47" s="85">
        <v>1.1000000000000001E-3</v>
      </c>
    </row>
    <row r="48" spans="1:21" ht="21">
      <c r="A48" s="89" t="s">
        <v>196</v>
      </c>
      <c r="B48" s="53"/>
      <c r="C48" s="88">
        <v>0</v>
      </c>
      <c r="D48" s="88"/>
      <c r="E48" s="88">
        <v>1000943557</v>
      </c>
      <c r="F48" s="88"/>
      <c r="G48" s="88">
        <v>0</v>
      </c>
      <c r="H48" s="88"/>
      <c r="I48" s="88">
        <v>1000943557</v>
      </c>
      <c r="J48" s="18"/>
      <c r="K48" s="85">
        <v>1.1900000000000001E-2</v>
      </c>
      <c r="L48" s="18"/>
      <c r="M48" s="57">
        <v>0</v>
      </c>
      <c r="N48" s="53"/>
      <c r="O48" s="57">
        <v>1208543325</v>
      </c>
      <c r="P48" s="53"/>
      <c r="Q48" s="57">
        <v>0</v>
      </c>
      <c r="R48" s="53"/>
      <c r="S48" s="88">
        <v>1208543325</v>
      </c>
      <c r="T48" s="18"/>
      <c r="U48" s="85">
        <v>6.7000000000000002E-3</v>
      </c>
    </row>
    <row r="49" spans="1:21" ht="21">
      <c r="A49" s="89" t="s">
        <v>183</v>
      </c>
      <c r="B49" s="53"/>
      <c r="C49" s="88">
        <v>0</v>
      </c>
      <c r="D49" s="88"/>
      <c r="E49" s="88">
        <v>2441526963</v>
      </c>
      <c r="F49" s="88"/>
      <c r="G49" s="88">
        <v>0</v>
      </c>
      <c r="H49" s="88"/>
      <c r="I49" s="88">
        <v>2441526963</v>
      </c>
      <c r="J49" s="18"/>
      <c r="K49" s="85">
        <v>2.9000000000000001E-2</v>
      </c>
      <c r="L49" s="18"/>
      <c r="M49" s="57">
        <v>0</v>
      </c>
      <c r="N49" s="53"/>
      <c r="O49" s="57">
        <v>2787098485</v>
      </c>
      <c r="P49" s="53"/>
      <c r="Q49" s="57">
        <v>0</v>
      </c>
      <c r="R49" s="53"/>
      <c r="S49" s="88">
        <v>2787098485</v>
      </c>
      <c r="T49" s="18"/>
      <c r="U49" s="85">
        <v>1.54E-2</v>
      </c>
    </row>
    <row r="50" spans="1:21" ht="21">
      <c r="A50" s="89" t="s">
        <v>203</v>
      </c>
      <c r="B50" s="53"/>
      <c r="C50" s="88">
        <v>0</v>
      </c>
      <c r="D50" s="88"/>
      <c r="E50" s="88">
        <v>480384333</v>
      </c>
      <c r="F50" s="88"/>
      <c r="G50" s="88">
        <v>0</v>
      </c>
      <c r="H50" s="88"/>
      <c r="I50" s="88">
        <v>480384333</v>
      </c>
      <c r="J50" s="18"/>
      <c r="K50" s="85">
        <v>5.7000000000000002E-3</v>
      </c>
      <c r="L50" s="18"/>
      <c r="M50" s="57">
        <v>0</v>
      </c>
      <c r="N50" s="53"/>
      <c r="O50" s="57">
        <v>480384333</v>
      </c>
      <c r="P50" s="53"/>
      <c r="Q50" s="57">
        <v>0</v>
      </c>
      <c r="R50" s="53"/>
      <c r="S50" s="88">
        <v>480384333</v>
      </c>
      <c r="T50" s="18"/>
      <c r="U50" s="85">
        <v>2.7000000000000001E-3</v>
      </c>
    </row>
    <row r="51" spans="1:21" ht="21">
      <c r="A51" s="89" t="s">
        <v>170</v>
      </c>
      <c r="B51" s="53"/>
      <c r="C51" s="88">
        <v>0</v>
      </c>
      <c r="D51" s="88"/>
      <c r="E51" s="88">
        <v>16356807489</v>
      </c>
      <c r="F51" s="88"/>
      <c r="G51" s="88">
        <v>0</v>
      </c>
      <c r="H51" s="88"/>
      <c r="I51" s="88">
        <v>16356807489</v>
      </c>
      <c r="J51" s="18"/>
      <c r="K51" s="85">
        <v>0.1946</v>
      </c>
      <c r="L51" s="18"/>
      <c r="M51" s="57">
        <v>0</v>
      </c>
      <c r="N51" s="53"/>
      <c r="O51" s="57">
        <v>16356807489</v>
      </c>
      <c r="P51" s="53"/>
      <c r="Q51" s="57">
        <v>0</v>
      </c>
      <c r="R51" s="53"/>
      <c r="S51" s="88">
        <v>16356807489</v>
      </c>
      <c r="T51" s="18"/>
      <c r="U51" s="85">
        <v>9.0399999999999994E-2</v>
      </c>
    </row>
    <row r="52" spans="1:21" ht="21">
      <c r="A52" s="89" t="s">
        <v>208</v>
      </c>
      <c r="B52" s="53"/>
      <c r="C52" s="88">
        <v>0</v>
      </c>
      <c r="D52" s="88"/>
      <c r="E52" s="88">
        <v>-268000317</v>
      </c>
      <c r="F52" s="88"/>
      <c r="G52" s="88">
        <v>0</v>
      </c>
      <c r="H52" s="88"/>
      <c r="I52" s="88">
        <v>-268000317</v>
      </c>
      <c r="J52" s="18"/>
      <c r="K52" s="85">
        <v>-3.2000000000000002E-3</v>
      </c>
      <c r="L52" s="18"/>
      <c r="M52" s="57">
        <v>0</v>
      </c>
      <c r="N52" s="53"/>
      <c r="O52" s="57">
        <v>-268000317</v>
      </c>
      <c r="P52" s="53"/>
      <c r="Q52" s="57">
        <v>0</v>
      </c>
      <c r="R52" s="53"/>
      <c r="S52" s="88">
        <v>-268000317</v>
      </c>
      <c r="T52" s="18"/>
      <c r="U52" s="85">
        <v>-1.5E-3</v>
      </c>
    </row>
    <row r="53" spans="1:21" ht="21">
      <c r="A53" s="89" t="s">
        <v>207</v>
      </c>
      <c r="B53" s="53"/>
      <c r="C53" s="88">
        <v>0</v>
      </c>
      <c r="D53" s="88"/>
      <c r="E53" s="88">
        <v>-1167314595</v>
      </c>
      <c r="F53" s="88"/>
      <c r="G53" s="88">
        <v>0</v>
      </c>
      <c r="H53" s="88"/>
      <c r="I53" s="88">
        <v>-1167314595</v>
      </c>
      <c r="J53" s="18"/>
      <c r="K53" s="85">
        <v>-1.3899999999999999E-2</v>
      </c>
      <c r="L53" s="18"/>
      <c r="M53" s="57">
        <v>0</v>
      </c>
      <c r="N53" s="53"/>
      <c r="O53" s="57">
        <v>-1167314595</v>
      </c>
      <c r="P53" s="53"/>
      <c r="Q53" s="57">
        <v>0</v>
      </c>
      <c r="R53" s="53"/>
      <c r="S53" s="88">
        <v>-1167314595</v>
      </c>
      <c r="T53" s="18"/>
      <c r="U53" s="85">
        <v>-6.4999999999999997E-3</v>
      </c>
    </row>
    <row r="54" spans="1:21" ht="21">
      <c r="A54" s="89" t="s">
        <v>191</v>
      </c>
      <c r="B54" s="53"/>
      <c r="C54" s="88">
        <v>0</v>
      </c>
      <c r="D54" s="88"/>
      <c r="E54" s="88">
        <v>2271495705</v>
      </c>
      <c r="F54" s="88"/>
      <c r="G54" s="88">
        <v>0</v>
      </c>
      <c r="H54" s="88"/>
      <c r="I54" s="88">
        <v>2271495705</v>
      </c>
      <c r="J54" s="18"/>
      <c r="K54" s="85">
        <v>2.7E-2</v>
      </c>
      <c r="L54" s="18"/>
      <c r="M54" s="57">
        <v>0</v>
      </c>
      <c r="N54" s="53"/>
      <c r="O54" s="57">
        <v>3862641945</v>
      </c>
      <c r="P54" s="53"/>
      <c r="Q54" s="57">
        <v>0</v>
      </c>
      <c r="R54" s="53"/>
      <c r="S54" s="88">
        <v>3862641945</v>
      </c>
      <c r="T54" s="18"/>
      <c r="U54" s="85">
        <v>2.1399999999999999E-2</v>
      </c>
    </row>
    <row r="55" spans="1:21" ht="21.75" thickBot="1">
      <c r="A55" s="3" t="s">
        <v>107</v>
      </c>
      <c r="C55" s="22">
        <f>SUM(C9:C54)</f>
        <v>0</v>
      </c>
      <c r="E55" s="22">
        <f>SUM(E9:E54)</f>
        <v>31029468153</v>
      </c>
      <c r="G55" s="22">
        <f>SUM(G9:G54)</f>
        <v>58057271926</v>
      </c>
      <c r="I55" s="22">
        <f>SUM(I9:I54)</f>
        <v>89086740079</v>
      </c>
      <c r="K55" s="86">
        <f>SUM(K9:K54)</f>
        <v>1.0594999999999997</v>
      </c>
      <c r="M55" s="6">
        <f>SUM(M9:M54)</f>
        <v>0</v>
      </c>
      <c r="O55" s="6">
        <f>SUM(O9:O54)</f>
        <v>75950475215</v>
      </c>
      <c r="Q55" s="6">
        <f>SUM(Q9:Q54)</f>
        <v>92753123590</v>
      </c>
      <c r="S55" s="22">
        <f>SUM(S9:S54)</f>
        <v>168703598805</v>
      </c>
      <c r="U55" s="86">
        <f>SUM(U9:U54)</f>
        <v>0.93300000000000005</v>
      </c>
    </row>
    <row r="56" spans="1:21" ht="19.5" thickTop="1"/>
  </sheetData>
  <sortState ref="A9:U43">
    <sortCondition descending="1" ref="S9:S43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rightToLeft="1" view="pageBreakPreview" topLeftCell="A5" zoomScale="85" zoomScaleNormal="100" zoomScaleSheetLayoutView="85" workbookViewId="0">
      <selection activeCell="X13" sqref="X13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7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s="17" customFormat="1" ht="25.5">
      <c r="A5" s="61" t="s">
        <v>130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7" spans="1:17" ht="30.75" thickBot="1">
      <c r="A7" s="71" t="s">
        <v>86</v>
      </c>
      <c r="C7" s="70" t="s">
        <v>84</v>
      </c>
      <c r="D7" s="70" t="s">
        <v>84</v>
      </c>
      <c r="E7" s="70" t="s">
        <v>84</v>
      </c>
      <c r="F7" s="70" t="s">
        <v>84</v>
      </c>
      <c r="G7" s="70" t="s">
        <v>84</v>
      </c>
      <c r="H7" s="70" t="s">
        <v>84</v>
      </c>
      <c r="I7" s="70" t="s">
        <v>84</v>
      </c>
      <c r="K7" s="70" t="s">
        <v>85</v>
      </c>
      <c r="L7" s="70" t="s">
        <v>85</v>
      </c>
      <c r="M7" s="70" t="s">
        <v>85</v>
      </c>
      <c r="N7" s="70" t="s">
        <v>85</v>
      </c>
      <c r="O7" s="70" t="s">
        <v>85</v>
      </c>
      <c r="P7" s="70" t="s">
        <v>85</v>
      </c>
      <c r="Q7" s="70" t="s">
        <v>85</v>
      </c>
    </row>
    <row r="8" spans="1:17" ht="30.75" thickBot="1">
      <c r="A8" s="70" t="s">
        <v>86</v>
      </c>
      <c r="C8" s="69" t="s">
        <v>106</v>
      </c>
      <c r="D8" s="11"/>
      <c r="E8" s="69" t="s">
        <v>103</v>
      </c>
      <c r="F8" s="11"/>
      <c r="G8" s="69" t="s">
        <v>104</v>
      </c>
      <c r="H8" s="11"/>
      <c r="I8" s="69" t="s">
        <v>107</v>
      </c>
      <c r="K8" s="69" t="s">
        <v>106</v>
      </c>
      <c r="L8" s="11"/>
      <c r="M8" s="77" t="s">
        <v>103</v>
      </c>
      <c r="N8" s="11"/>
      <c r="O8" s="69" t="s">
        <v>104</v>
      </c>
      <c r="P8" s="11"/>
      <c r="Q8" s="69" t="s">
        <v>107</v>
      </c>
    </row>
    <row r="9" spans="1:17">
      <c r="A9" s="53" t="s">
        <v>178</v>
      </c>
      <c r="B9" s="53"/>
      <c r="C9" s="87">
        <v>3302886102</v>
      </c>
      <c r="D9" s="53"/>
      <c r="E9" s="87">
        <v>-25663422189</v>
      </c>
      <c r="F9" s="53"/>
      <c r="G9" s="87">
        <v>-658036464</v>
      </c>
      <c r="H9" s="53"/>
      <c r="I9" s="87">
        <v>-23018572551</v>
      </c>
      <c r="J9" s="53"/>
      <c r="K9" s="87">
        <v>6310636372</v>
      </c>
      <c r="L9" s="53"/>
      <c r="M9" s="87">
        <v>-25663422189</v>
      </c>
      <c r="N9" s="53"/>
      <c r="O9" s="87">
        <v>-658036464</v>
      </c>
      <c r="P9" s="53"/>
      <c r="Q9" s="87">
        <v>-20010822281</v>
      </c>
    </row>
    <row r="10" spans="1:17">
      <c r="A10" s="58" t="s">
        <v>164</v>
      </c>
      <c r="B10" s="58"/>
      <c r="C10" s="88">
        <v>1872846264</v>
      </c>
      <c r="D10" s="58"/>
      <c r="E10" s="88">
        <v>389373516</v>
      </c>
      <c r="F10" s="58"/>
      <c r="G10" s="88">
        <v>2553295548</v>
      </c>
      <c r="H10" s="58"/>
      <c r="I10" s="88">
        <v>4815515328</v>
      </c>
      <c r="J10" s="58"/>
      <c r="K10" s="88">
        <v>4349767762</v>
      </c>
      <c r="L10" s="58"/>
      <c r="M10" s="88">
        <v>543982728</v>
      </c>
      <c r="N10" s="58"/>
      <c r="O10" s="88">
        <v>2553295548</v>
      </c>
      <c r="P10" s="58"/>
      <c r="Q10" s="88">
        <v>7447046038</v>
      </c>
    </row>
    <row r="11" spans="1:17">
      <c r="A11" s="53" t="s">
        <v>34</v>
      </c>
      <c r="B11" s="53"/>
      <c r="C11" s="88">
        <v>232522072</v>
      </c>
      <c r="D11" s="53"/>
      <c r="E11" s="88">
        <v>0</v>
      </c>
      <c r="F11" s="53"/>
      <c r="G11" s="88">
        <v>0</v>
      </c>
      <c r="H11" s="53"/>
      <c r="I11" s="88">
        <v>232522072</v>
      </c>
      <c r="J11" s="53"/>
      <c r="K11" s="88">
        <v>465044144</v>
      </c>
      <c r="L11" s="53"/>
      <c r="M11" s="88">
        <v>0</v>
      </c>
      <c r="N11" s="53"/>
      <c r="O11" s="88">
        <v>0</v>
      </c>
      <c r="P11" s="53"/>
      <c r="Q11" s="88">
        <v>465044144</v>
      </c>
    </row>
    <row r="12" spans="1:17">
      <c r="A12" s="53" t="s">
        <v>155</v>
      </c>
      <c r="B12" s="53"/>
      <c r="C12" s="88">
        <v>12894532</v>
      </c>
      <c r="D12" s="53"/>
      <c r="E12" s="88">
        <v>116439302</v>
      </c>
      <c r="F12" s="53"/>
      <c r="G12" s="88">
        <v>0</v>
      </c>
      <c r="H12" s="53"/>
      <c r="I12" s="88">
        <v>129333834</v>
      </c>
      <c r="J12" s="53"/>
      <c r="K12" s="88">
        <v>25472329</v>
      </c>
      <c r="L12" s="53"/>
      <c r="M12" s="88">
        <v>139270861</v>
      </c>
      <c r="N12" s="53"/>
      <c r="O12" s="88">
        <v>0</v>
      </c>
      <c r="P12" s="53"/>
      <c r="Q12" s="88">
        <v>164743190</v>
      </c>
    </row>
    <row r="13" spans="1:17">
      <c r="A13" s="53" t="s">
        <v>161</v>
      </c>
      <c r="B13" s="53"/>
      <c r="C13" s="88">
        <v>1762707908</v>
      </c>
      <c r="D13" s="53"/>
      <c r="E13" s="88">
        <v>4858680348</v>
      </c>
      <c r="F13" s="53"/>
      <c r="G13" s="88">
        <v>0</v>
      </c>
      <c r="H13" s="53"/>
      <c r="I13" s="88">
        <v>6621388256</v>
      </c>
      <c r="J13" s="53"/>
      <c r="K13" s="88">
        <v>3474969317</v>
      </c>
      <c r="L13" s="53"/>
      <c r="M13" s="88">
        <v>6897081435</v>
      </c>
      <c r="N13" s="53"/>
      <c r="O13" s="88">
        <v>0</v>
      </c>
      <c r="P13" s="53"/>
      <c r="Q13" s="88">
        <v>10372050752</v>
      </c>
    </row>
    <row r="14" spans="1:17">
      <c r="A14" s="53" t="s">
        <v>31</v>
      </c>
      <c r="B14" s="53"/>
      <c r="C14" s="88">
        <v>47740289</v>
      </c>
      <c r="D14" s="53"/>
      <c r="E14" s="88">
        <v>49953726</v>
      </c>
      <c r="F14" s="53"/>
      <c r="G14" s="88">
        <v>0</v>
      </c>
      <c r="H14" s="53"/>
      <c r="I14" s="88">
        <v>97694015</v>
      </c>
      <c r="J14" s="53"/>
      <c r="K14" s="88">
        <v>97477191</v>
      </c>
      <c r="L14" s="53"/>
      <c r="M14" s="88">
        <v>50757144</v>
      </c>
      <c r="N14" s="53"/>
      <c r="O14" s="88">
        <v>0</v>
      </c>
      <c r="P14" s="53"/>
      <c r="Q14" s="88">
        <v>148234335</v>
      </c>
    </row>
    <row r="15" spans="1:17">
      <c r="A15" s="53" t="s">
        <v>158</v>
      </c>
      <c r="B15" s="53"/>
      <c r="C15" s="88">
        <v>61466481</v>
      </c>
      <c r="D15" s="53"/>
      <c r="E15" s="88">
        <v>51768424</v>
      </c>
      <c r="F15" s="53"/>
      <c r="G15" s="88">
        <v>0</v>
      </c>
      <c r="H15" s="53"/>
      <c r="I15" s="88">
        <v>113234905</v>
      </c>
      <c r="J15" s="53"/>
      <c r="K15" s="88">
        <v>119995372</v>
      </c>
      <c r="L15" s="53"/>
      <c r="M15" s="88">
        <v>63731215</v>
      </c>
      <c r="N15" s="53"/>
      <c r="O15" s="88">
        <v>0</v>
      </c>
      <c r="P15" s="53"/>
      <c r="Q15" s="88">
        <v>183726587</v>
      </c>
    </row>
    <row r="16" spans="1:17" ht="19.5" thickBot="1">
      <c r="A16" s="2" t="s">
        <v>107</v>
      </c>
      <c r="C16" s="22">
        <f>SUM(C9:C15)</f>
        <v>7293063648</v>
      </c>
      <c r="E16" s="22">
        <f>SUM(E9:E15)</f>
        <v>-20197206873</v>
      </c>
      <c r="G16" s="22">
        <f>SUM(G9:G15)</f>
        <v>1895259084</v>
      </c>
      <c r="I16" s="22">
        <f>SUM(I9:I15)</f>
        <v>-11008884141</v>
      </c>
      <c r="K16" s="22">
        <f>SUM(K9:K15)</f>
        <v>14843362487</v>
      </c>
      <c r="M16" s="22">
        <f>SUM(M9:M15)</f>
        <v>-17968598806</v>
      </c>
      <c r="O16" s="22">
        <f>SUM(O9:O15)</f>
        <v>1895259084</v>
      </c>
      <c r="Q16" s="22">
        <f>SUM(Q9:Q15)</f>
        <v>-1229977235</v>
      </c>
    </row>
    <row r="17" ht="19.5" thickTop="1"/>
  </sheetData>
  <sortState ref="A9:Q15">
    <sortCondition descending="1" ref="Q9:Q15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rightToLeft="1" view="pageBreakPreview" topLeftCell="A6" zoomScale="60" zoomScaleNormal="100" workbookViewId="0">
      <selection activeCell="C26" sqref="C26"/>
    </sheetView>
  </sheetViews>
  <sheetFormatPr defaultRowHeight="18.75"/>
  <cols>
    <col min="1" max="1" width="35.42578125" style="2" bestFit="1" customWidth="1"/>
    <col min="2" max="2" width="1" style="2" customWidth="1"/>
    <col min="3" max="3" width="30" style="2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s="13" customFormat="1" ht="25.5">
      <c r="A5" s="61" t="s">
        <v>131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7" spans="1:12" ht="30.75" thickBot="1">
      <c r="A7" s="70" t="s">
        <v>108</v>
      </c>
      <c r="B7" s="70" t="s">
        <v>108</v>
      </c>
      <c r="C7" s="70" t="s">
        <v>108</v>
      </c>
      <c r="E7" s="70" t="s">
        <v>84</v>
      </c>
      <c r="F7" s="70" t="s">
        <v>84</v>
      </c>
      <c r="G7" s="70" t="s">
        <v>84</v>
      </c>
      <c r="I7" s="70" t="s">
        <v>85</v>
      </c>
      <c r="J7" s="70" t="s">
        <v>85</v>
      </c>
      <c r="K7" s="70" t="s">
        <v>85</v>
      </c>
    </row>
    <row r="8" spans="1:12" ht="30.75" thickBot="1">
      <c r="A8" s="69" t="s">
        <v>109</v>
      </c>
      <c r="B8" s="11"/>
      <c r="C8" s="69" t="s">
        <v>49</v>
      </c>
      <c r="E8" s="69" t="s">
        <v>110</v>
      </c>
      <c r="F8" s="11"/>
      <c r="G8" s="69" t="s">
        <v>111</v>
      </c>
      <c r="I8" s="69" t="s">
        <v>110</v>
      </c>
      <c r="J8" s="11"/>
      <c r="K8" s="69" t="s">
        <v>111</v>
      </c>
    </row>
    <row r="9" spans="1:12">
      <c r="A9" s="53" t="s">
        <v>59</v>
      </c>
      <c r="B9" s="53"/>
      <c r="C9" s="53" t="s">
        <v>61</v>
      </c>
      <c r="D9" s="53"/>
      <c r="E9" s="54">
        <v>4246</v>
      </c>
      <c r="F9" s="53"/>
      <c r="G9" s="55" t="s">
        <v>91</v>
      </c>
      <c r="H9" s="53"/>
      <c r="I9" s="54">
        <v>8219</v>
      </c>
      <c r="J9" s="56"/>
      <c r="K9" s="56" t="s">
        <v>91</v>
      </c>
      <c r="L9" s="4">
        <f t="shared" ref="L9:L24" si="0">SUM(E9:K9)</f>
        <v>12465</v>
      </c>
    </row>
    <row r="10" spans="1:12">
      <c r="A10" s="53" t="s">
        <v>56</v>
      </c>
      <c r="B10" s="53"/>
      <c r="C10" s="53" t="s">
        <v>62</v>
      </c>
      <c r="D10" s="53"/>
      <c r="E10" s="57">
        <v>72554</v>
      </c>
      <c r="F10" s="53"/>
      <c r="G10" s="53" t="s">
        <v>91</v>
      </c>
      <c r="H10" s="53"/>
      <c r="I10" s="57">
        <v>72554</v>
      </c>
      <c r="J10" s="56"/>
      <c r="K10" s="56" t="s">
        <v>91</v>
      </c>
      <c r="L10" s="4">
        <f t="shared" si="0"/>
        <v>145108</v>
      </c>
    </row>
    <row r="11" spans="1:12">
      <c r="A11" s="53" t="s">
        <v>64</v>
      </c>
      <c r="B11" s="53"/>
      <c r="C11" s="53" t="s">
        <v>65</v>
      </c>
      <c r="D11" s="53"/>
      <c r="E11" s="57">
        <v>17308</v>
      </c>
      <c r="F11" s="53"/>
      <c r="G11" s="53" t="s">
        <v>91</v>
      </c>
      <c r="H11" s="53"/>
      <c r="I11" s="57">
        <v>44129</v>
      </c>
      <c r="J11" s="56"/>
      <c r="K11" s="56" t="s">
        <v>91</v>
      </c>
      <c r="L11" s="4">
        <f t="shared" si="0"/>
        <v>61437</v>
      </c>
    </row>
    <row r="12" spans="1:12">
      <c r="A12" s="53" t="s">
        <v>67</v>
      </c>
      <c r="B12" s="53"/>
      <c r="C12" s="53" t="s">
        <v>68</v>
      </c>
      <c r="D12" s="53"/>
      <c r="E12" s="57">
        <v>15106</v>
      </c>
      <c r="F12" s="53"/>
      <c r="G12" s="53" t="s">
        <v>91</v>
      </c>
      <c r="H12" s="53"/>
      <c r="I12" s="57">
        <v>29162</v>
      </c>
      <c r="J12" s="56"/>
      <c r="K12" s="56" t="s">
        <v>91</v>
      </c>
      <c r="L12" s="4">
        <f t="shared" si="0"/>
        <v>44268</v>
      </c>
    </row>
    <row r="13" spans="1:12">
      <c r="A13" s="53" t="s">
        <v>59</v>
      </c>
      <c r="B13" s="53"/>
      <c r="C13" s="53" t="s">
        <v>70</v>
      </c>
      <c r="D13" s="53"/>
      <c r="E13" s="57">
        <v>22312715</v>
      </c>
      <c r="F13" s="53"/>
      <c r="G13" s="53" t="s">
        <v>91</v>
      </c>
      <c r="H13" s="53"/>
      <c r="I13" s="57">
        <v>78801946</v>
      </c>
      <c r="J13" s="56"/>
      <c r="K13" s="56" t="s">
        <v>91</v>
      </c>
      <c r="L13" s="4">
        <f t="shared" si="0"/>
        <v>101114661</v>
      </c>
    </row>
    <row r="14" spans="1:12">
      <c r="A14" s="53" t="s">
        <v>72</v>
      </c>
      <c r="B14" s="53"/>
      <c r="C14" s="53" t="s">
        <v>74</v>
      </c>
      <c r="D14" s="53"/>
      <c r="E14" s="57">
        <v>700</v>
      </c>
      <c r="F14" s="53"/>
      <c r="G14" s="53" t="s">
        <v>91</v>
      </c>
      <c r="H14" s="53"/>
      <c r="I14" s="57">
        <v>1513</v>
      </c>
      <c r="J14" s="56"/>
      <c r="K14" s="56" t="s">
        <v>91</v>
      </c>
      <c r="L14" s="4">
        <f t="shared" si="0"/>
        <v>2213</v>
      </c>
    </row>
    <row r="15" spans="1:12">
      <c r="A15" s="53" t="s">
        <v>75</v>
      </c>
      <c r="B15" s="53"/>
      <c r="C15" s="53" t="s">
        <v>76</v>
      </c>
      <c r="D15" s="53"/>
      <c r="E15" s="57">
        <v>965071</v>
      </c>
      <c r="F15" s="53"/>
      <c r="G15" s="53" t="s">
        <v>91</v>
      </c>
      <c r="H15" s="53"/>
      <c r="I15" s="57">
        <v>79929486</v>
      </c>
      <c r="J15" s="56"/>
      <c r="K15" s="56" t="s">
        <v>91</v>
      </c>
      <c r="L15" s="4">
        <f t="shared" si="0"/>
        <v>80894557</v>
      </c>
    </row>
    <row r="16" spans="1:12">
      <c r="A16" s="53" t="s">
        <v>79</v>
      </c>
      <c r="B16" s="53"/>
      <c r="C16" s="53" t="s">
        <v>80</v>
      </c>
      <c r="D16" s="53"/>
      <c r="E16" s="57">
        <v>207702</v>
      </c>
      <c r="F16" s="53"/>
      <c r="G16" s="53" t="s">
        <v>91</v>
      </c>
      <c r="H16" s="53"/>
      <c r="I16" s="57">
        <v>611344</v>
      </c>
      <c r="J16" s="56"/>
      <c r="K16" s="56" t="s">
        <v>91</v>
      </c>
      <c r="L16" s="4">
        <f t="shared" si="0"/>
        <v>819046</v>
      </c>
    </row>
    <row r="17" spans="1:12">
      <c r="A17" s="58" t="s">
        <v>79</v>
      </c>
      <c r="B17" s="58"/>
      <c r="C17" s="58" t="s">
        <v>137</v>
      </c>
      <c r="D17" s="58"/>
      <c r="E17" s="57">
        <v>-153403830</v>
      </c>
      <c r="F17" s="58"/>
      <c r="G17" s="53" t="s">
        <v>91</v>
      </c>
      <c r="H17" s="58"/>
      <c r="I17" s="57">
        <v>2897123880</v>
      </c>
      <c r="J17" s="56"/>
      <c r="K17" s="56" t="s">
        <v>91</v>
      </c>
      <c r="L17" s="4"/>
    </row>
    <row r="18" spans="1:12">
      <c r="A18" s="58" t="s">
        <v>141</v>
      </c>
      <c r="B18" s="58"/>
      <c r="C18" s="58" t="s">
        <v>142</v>
      </c>
      <c r="D18" s="58"/>
      <c r="E18" s="57">
        <v>241307</v>
      </c>
      <c r="F18" s="58"/>
      <c r="G18" s="53"/>
      <c r="H18" s="58"/>
      <c r="I18" s="57">
        <v>26240000</v>
      </c>
      <c r="J18" s="56"/>
      <c r="K18" s="56"/>
      <c r="L18" s="4"/>
    </row>
    <row r="19" spans="1:12">
      <c r="A19" s="58" t="s">
        <v>144</v>
      </c>
      <c r="B19" s="58"/>
      <c r="C19" s="58" t="s">
        <v>145</v>
      </c>
      <c r="D19" s="58"/>
      <c r="E19" s="57">
        <v>1690136986</v>
      </c>
      <c r="F19" s="58"/>
      <c r="G19" s="53"/>
      <c r="H19" s="58"/>
      <c r="I19" s="57">
        <v>3373479341</v>
      </c>
      <c r="J19" s="56"/>
      <c r="K19" s="56"/>
      <c r="L19" s="4"/>
    </row>
    <row r="20" spans="1:12">
      <c r="A20" s="58" t="s">
        <v>79</v>
      </c>
      <c r="B20" s="58"/>
      <c r="C20" s="58" t="s">
        <v>213</v>
      </c>
      <c r="D20" s="58"/>
      <c r="E20" s="57">
        <v>2213114751</v>
      </c>
      <c r="F20" s="58"/>
      <c r="G20" s="53"/>
      <c r="H20" s="58"/>
      <c r="I20" s="57">
        <v>2209492632</v>
      </c>
      <c r="J20" s="56"/>
      <c r="K20" s="56"/>
      <c r="L20" s="4"/>
    </row>
    <row r="21" spans="1:12">
      <c r="A21" s="58" t="s">
        <v>215</v>
      </c>
      <c r="B21" s="58"/>
      <c r="C21" s="58" t="s">
        <v>216</v>
      </c>
      <c r="D21" s="58"/>
      <c r="E21" s="57">
        <v>787376950</v>
      </c>
      <c r="F21" s="58"/>
      <c r="G21" s="53"/>
      <c r="H21" s="58"/>
      <c r="I21" s="57">
        <v>787376950</v>
      </c>
      <c r="J21" s="56"/>
      <c r="K21" s="56"/>
      <c r="L21" s="4"/>
    </row>
    <row r="22" spans="1:12">
      <c r="A22" s="53" t="s">
        <v>215</v>
      </c>
      <c r="B22" s="53"/>
      <c r="C22" s="53" t="s">
        <v>218</v>
      </c>
      <c r="D22" s="53"/>
      <c r="E22" s="57">
        <v>81967213</v>
      </c>
      <c r="F22" s="53"/>
      <c r="G22" s="53" t="s">
        <v>91</v>
      </c>
      <c r="H22" s="53"/>
      <c r="I22" s="57">
        <v>80949811</v>
      </c>
      <c r="J22" s="56"/>
      <c r="K22" s="56" t="s">
        <v>91</v>
      </c>
      <c r="L22" s="4"/>
    </row>
    <row r="23" spans="1:12" ht="21">
      <c r="A23" s="26"/>
      <c r="B23" s="58"/>
      <c r="C23" s="58"/>
      <c r="D23" s="58"/>
      <c r="E23" s="56"/>
      <c r="F23" s="56"/>
      <c r="G23" s="56"/>
      <c r="H23" s="56"/>
      <c r="I23" s="56"/>
      <c r="J23" s="56"/>
      <c r="K23" s="56"/>
      <c r="L23" s="4">
        <f t="shared" si="0"/>
        <v>0</v>
      </c>
    </row>
    <row r="24" spans="1:12" ht="19.5" thickBot="1">
      <c r="A24" s="2" t="s">
        <v>107</v>
      </c>
      <c r="E24" s="59">
        <f>SUM(E9:E23)</f>
        <v>4643028779</v>
      </c>
      <c r="F24" s="58"/>
      <c r="G24" s="60"/>
      <c r="H24" s="58"/>
      <c r="I24" s="59">
        <f>SUM(I9:I23)</f>
        <v>9534160967</v>
      </c>
      <c r="J24" s="58"/>
      <c r="K24" s="60"/>
      <c r="L24" s="4">
        <f t="shared" si="0"/>
        <v>14177189746</v>
      </c>
    </row>
    <row r="25" spans="1:12" ht="19.5" thickTop="1"/>
  </sheetData>
  <sortState ref="A9:K19">
    <sortCondition descending="1" ref="I9:I19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C28" sqref="C28"/>
    </sheetView>
  </sheetViews>
  <sheetFormatPr defaultRowHeight="18.75"/>
  <cols>
    <col min="1" max="1" width="38" style="2" bestFit="1" customWidth="1"/>
    <col min="2" max="2" width="1" style="2" customWidth="1"/>
    <col min="3" max="3" width="13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65" t="s">
        <v>0</v>
      </c>
      <c r="B2" s="65"/>
      <c r="C2" s="65"/>
      <c r="D2" s="65"/>
      <c r="E2" s="65"/>
    </row>
    <row r="3" spans="1:5" ht="30">
      <c r="A3" s="65" t="s">
        <v>82</v>
      </c>
      <c r="B3" s="65"/>
      <c r="C3" s="65"/>
      <c r="D3" s="65"/>
      <c r="E3" s="65"/>
    </row>
    <row r="4" spans="1:5" ht="30">
      <c r="A4" s="65" t="str">
        <f>سهام!A4</f>
        <v>برای ماه منتهی به 1399/02/31</v>
      </c>
      <c r="B4" s="65"/>
      <c r="C4" s="65"/>
      <c r="D4" s="65"/>
      <c r="E4" s="65"/>
    </row>
    <row r="5" spans="1:5" customFormat="1" ht="25.5">
      <c r="A5" s="61" t="s">
        <v>132</v>
      </c>
      <c r="B5" s="61"/>
      <c r="C5" s="61"/>
      <c r="D5" s="61"/>
      <c r="E5" s="61"/>
    </row>
    <row r="7" spans="1:5" ht="30.75" thickBot="1">
      <c r="A7" s="71" t="s">
        <v>112</v>
      </c>
      <c r="C7" s="70" t="s">
        <v>84</v>
      </c>
      <c r="E7" s="70" t="str">
        <f>سهام!Q8</f>
        <v>1399/02/31</v>
      </c>
    </row>
    <row r="8" spans="1:5" ht="30.75" thickBot="1">
      <c r="A8" s="70" t="s">
        <v>112</v>
      </c>
      <c r="C8" s="70" t="s">
        <v>52</v>
      </c>
      <c r="E8" s="70" t="s">
        <v>52</v>
      </c>
    </row>
    <row r="9" spans="1:5" ht="21" hidden="1">
      <c r="A9" s="3" t="s">
        <v>200</v>
      </c>
      <c r="C9" s="40">
        <v>0</v>
      </c>
      <c r="E9" s="40">
        <v>0</v>
      </c>
    </row>
    <row r="10" spans="1:5" ht="21">
      <c r="A10" s="45" t="s">
        <v>201</v>
      </c>
      <c r="B10" s="18"/>
      <c r="C10" s="19">
        <v>0</v>
      </c>
      <c r="D10" s="18"/>
      <c r="E10" s="19">
        <v>18399074</v>
      </c>
    </row>
    <row r="11" spans="1:5" ht="21.75" thickBot="1">
      <c r="A11" s="3" t="s">
        <v>113</v>
      </c>
      <c r="C11" s="42">
        <v>55892079</v>
      </c>
      <c r="E11" s="42">
        <v>456140351</v>
      </c>
    </row>
    <row r="12" spans="1:5" ht="22.5" thickTop="1" thickBot="1">
      <c r="A12" s="3" t="s">
        <v>107</v>
      </c>
      <c r="C12" s="6">
        <f>SUM(C9:C11)</f>
        <v>55892079</v>
      </c>
      <c r="E12" s="6">
        <f>SUM(E9:E11)</f>
        <v>474539425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"/>
  <sheetViews>
    <sheetView rightToLeft="1" tabSelected="1" zoomScaleNormal="100" workbookViewId="0">
      <selection activeCell="R11" sqref="R11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65" t="s">
        <v>0</v>
      </c>
      <c r="B2" s="65"/>
      <c r="C2" s="65"/>
      <c r="D2" s="65"/>
      <c r="E2" s="65"/>
      <c r="F2" s="65"/>
      <c r="G2" s="65"/>
    </row>
    <row r="3" spans="1:23" ht="30">
      <c r="A3" s="65" t="s">
        <v>82</v>
      </c>
      <c r="B3" s="65"/>
      <c r="C3" s="65"/>
      <c r="D3" s="65"/>
      <c r="E3" s="65"/>
      <c r="F3" s="65"/>
      <c r="G3" s="65"/>
    </row>
    <row r="4" spans="1:23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</row>
    <row r="5" spans="1:23" customFormat="1" ht="25.5">
      <c r="A5" s="61" t="s">
        <v>133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7" spans="1:23" ht="30.75" thickBot="1">
      <c r="A7" s="70" t="s">
        <v>86</v>
      </c>
      <c r="C7" s="70" t="s">
        <v>52</v>
      </c>
      <c r="E7" s="82" t="s">
        <v>105</v>
      </c>
      <c r="G7" s="82" t="s">
        <v>12</v>
      </c>
      <c r="I7" s="4"/>
    </row>
    <row r="8" spans="1:23">
      <c r="A8" s="2" t="s">
        <v>114</v>
      </c>
      <c r="C8" s="40">
        <f>'سرمایه‌گذاری در سهام '!S55</f>
        <v>168703598805</v>
      </c>
      <c r="E8" s="84">
        <f>C8/$C$12</f>
        <v>0.9505374785502323</v>
      </c>
      <c r="G8" s="84">
        <f>C8/سهام!$AE$8</f>
        <v>0.1699138701507531</v>
      </c>
      <c r="I8" s="5"/>
    </row>
    <row r="9" spans="1:23">
      <c r="A9" s="18" t="s">
        <v>115</v>
      </c>
      <c r="B9" s="18"/>
      <c r="C9" s="19">
        <f>'سرمایه‌گذاری در اوراق بهادار '!Q16</f>
        <v>-1229977235</v>
      </c>
      <c r="D9" s="18"/>
      <c r="E9" s="85">
        <f t="shared" ref="E9:E11" si="0">C9/$C$12</f>
        <v>-6.9301394155939951E-3</v>
      </c>
      <c r="F9" s="18"/>
      <c r="G9" s="85">
        <f>C9/سهام!$AE$8</f>
        <v>-1.2388010313741946E-3</v>
      </c>
      <c r="I9" s="5"/>
    </row>
    <row r="10" spans="1:23">
      <c r="A10" s="2" t="s">
        <v>116</v>
      </c>
      <c r="C10" s="19">
        <f>'درآمد سپرده بانکی '!I24</f>
        <v>9534160967</v>
      </c>
      <c r="D10" s="18"/>
      <c r="E10" s="85">
        <f t="shared" si="0"/>
        <v>5.371893302726409E-2</v>
      </c>
      <c r="F10" s="18"/>
      <c r="G10" s="85">
        <f>C10/سهام!$AE$8</f>
        <v>9.6025585702870248E-3</v>
      </c>
      <c r="I10" s="5"/>
    </row>
    <row r="11" spans="1:23">
      <c r="A11" s="2" t="s">
        <v>221</v>
      </c>
      <c r="C11" s="90">
        <f>'سایر درآمدها '!E12</f>
        <v>474539425</v>
      </c>
      <c r="E11" s="85">
        <f t="shared" si="0"/>
        <v>2.6737278380975973E-3</v>
      </c>
      <c r="G11" s="85">
        <f>C11/سهام!$AE$8</f>
        <v>4.7794374756677285E-4</v>
      </c>
      <c r="I11" s="5"/>
    </row>
    <row r="12" spans="1:23" ht="19.5" thickBot="1">
      <c r="A12" s="2" t="s">
        <v>107</v>
      </c>
      <c r="C12" s="42">
        <f>SUM(C8:C11)</f>
        <v>177482321962</v>
      </c>
      <c r="E12" s="25">
        <f>SUM(E8:E10)</f>
        <v>0.99732627216190239</v>
      </c>
      <c r="G12" s="7">
        <f>SUM(G8:G10)</f>
        <v>0.17827762768966593</v>
      </c>
    </row>
    <row r="13" spans="1:23" ht="19.5" thickTop="1"/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  <row r="20" spans="3:3">
      <c r="C20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E40" sqref="E40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3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s="13" customFormat="1" ht="25.5">
      <c r="A5" s="14" t="s">
        <v>120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71" t="s">
        <v>2</v>
      </c>
      <c r="C7" s="70" t="str">
        <f>سهام!C8</f>
        <v>1399/01/31</v>
      </c>
      <c r="D7" s="70" t="s">
        <v>3</v>
      </c>
      <c r="E7" s="70" t="s">
        <v>3</v>
      </c>
      <c r="F7" s="70" t="s">
        <v>3</v>
      </c>
      <c r="G7" s="70" t="s">
        <v>3</v>
      </c>
      <c r="H7" s="70" t="s">
        <v>3</v>
      </c>
      <c r="I7" s="70" t="s">
        <v>3</v>
      </c>
      <c r="K7" s="70" t="str">
        <f>سهام!Q8</f>
        <v>1399/02/31</v>
      </c>
      <c r="L7" s="70" t="s">
        <v>5</v>
      </c>
      <c r="M7" s="70" t="s">
        <v>5</v>
      </c>
      <c r="N7" s="70" t="s">
        <v>5</v>
      </c>
      <c r="O7" s="70" t="s">
        <v>5</v>
      </c>
      <c r="P7" s="70" t="s">
        <v>5</v>
      </c>
      <c r="Q7" s="70" t="s">
        <v>5</v>
      </c>
    </row>
    <row r="8" spans="1:17" ht="30.75" thickBot="1">
      <c r="A8" s="70" t="s">
        <v>2</v>
      </c>
      <c r="C8" s="69" t="s">
        <v>14</v>
      </c>
      <c r="D8" s="8"/>
      <c r="E8" s="69" t="s">
        <v>15</v>
      </c>
      <c r="F8" s="8"/>
      <c r="G8" s="69" t="s">
        <v>16</v>
      </c>
      <c r="H8" s="8"/>
      <c r="I8" s="69" t="s">
        <v>17</v>
      </c>
      <c r="K8" s="69" t="s">
        <v>14</v>
      </c>
      <c r="L8" s="8"/>
      <c r="M8" s="69" t="s">
        <v>15</v>
      </c>
      <c r="N8" s="8"/>
      <c r="O8" s="69" t="s">
        <v>16</v>
      </c>
      <c r="P8" s="8"/>
      <c r="Q8" s="69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2"/>
  <sheetViews>
    <sheetView rightToLeft="1" view="pageBreakPreview" zoomScale="70" zoomScaleNormal="100" zoomScaleSheetLayoutView="70" workbookViewId="0">
      <selection activeCell="S23" sqref="S23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7" ht="3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</row>
    <row r="4" spans="1:37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s="15" customFormat="1" ht="25.5">
      <c r="A5" s="61" t="s">
        <v>121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7" spans="1:37" ht="30.75" thickBot="1">
      <c r="A7" s="70" t="s">
        <v>18</v>
      </c>
      <c r="B7" s="70" t="s">
        <v>18</v>
      </c>
      <c r="C7" s="70" t="s">
        <v>18</v>
      </c>
      <c r="D7" s="70" t="s">
        <v>18</v>
      </c>
      <c r="E7" s="70" t="s">
        <v>18</v>
      </c>
      <c r="F7" s="70" t="s">
        <v>18</v>
      </c>
      <c r="G7" s="70" t="s">
        <v>18</v>
      </c>
      <c r="H7" s="70" t="s">
        <v>18</v>
      </c>
      <c r="I7" s="70" t="s">
        <v>18</v>
      </c>
      <c r="J7" s="70" t="s">
        <v>18</v>
      </c>
      <c r="K7" s="70" t="s">
        <v>18</v>
      </c>
      <c r="L7" s="70" t="s">
        <v>18</v>
      </c>
      <c r="M7" s="70" t="s">
        <v>18</v>
      </c>
      <c r="O7" s="70" t="str">
        <f>سهام!C8</f>
        <v>1399/01/31</v>
      </c>
      <c r="P7" s="70" t="s">
        <v>3</v>
      </c>
      <c r="Q7" s="70" t="s">
        <v>3</v>
      </c>
      <c r="R7" s="70" t="s">
        <v>3</v>
      </c>
      <c r="S7" s="70" t="s">
        <v>3</v>
      </c>
      <c r="U7" s="70" t="s">
        <v>4</v>
      </c>
      <c r="V7" s="70" t="s">
        <v>4</v>
      </c>
      <c r="W7" s="70" t="s">
        <v>4</v>
      </c>
      <c r="X7" s="70" t="s">
        <v>4</v>
      </c>
      <c r="Y7" s="70" t="s">
        <v>4</v>
      </c>
      <c r="Z7" s="70" t="s">
        <v>4</v>
      </c>
      <c r="AA7" s="70" t="s">
        <v>4</v>
      </c>
      <c r="AC7" s="70" t="str">
        <f>سهام!Q8</f>
        <v>1399/02/31</v>
      </c>
      <c r="AD7" s="70" t="s">
        <v>5</v>
      </c>
      <c r="AE7" s="70" t="s">
        <v>5</v>
      </c>
      <c r="AF7" s="70" t="s">
        <v>5</v>
      </c>
      <c r="AG7" s="70" t="s">
        <v>5</v>
      </c>
      <c r="AH7" s="70" t="s">
        <v>5</v>
      </c>
      <c r="AI7" s="70" t="s">
        <v>5</v>
      </c>
      <c r="AJ7" s="70" t="s">
        <v>5</v>
      </c>
      <c r="AK7" s="70" t="s">
        <v>5</v>
      </c>
    </row>
    <row r="8" spans="1:37" s="28" customFormat="1" ht="18">
      <c r="A8" s="74" t="s">
        <v>19</v>
      </c>
      <c r="B8" s="27"/>
      <c r="C8" s="74" t="s">
        <v>20</v>
      </c>
      <c r="D8" s="27"/>
      <c r="E8" s="74" t="s">
        <v>21</v>
      </c>
      <c r="F8" s="27"/>
      <c r="G8" s="74" t="s">
        <v>22</v>
      </c>
      <c r="H8" s="27"/>
      <c r="I8" s="74" t="s">
        <v>23</v>
      </c>
      <c r="J8" s="27"/>
      <c r="K8" s="74" t="s">
        <v>24</v>
      </c>
      <c r="L8" s="27"/>
      <c r="M8" s="74" t="s">
        <v>17</v>
      </c>
      <c r="O8" s="74" t="s">
        <v>6</v>
      </c>
      <c r="P8" s="27"/>
      <c r="Q8" s="74" t="s">
        <v>7</v>
      </c>
      <c r="R8" s="27"/>
      <c r="S8" s="74" t="s">
        <v>8</v>
      </c>
      <c r="U8" s="73" t="s">
        <v>9</v>
      </c>
      <c r="V8" s="73" t="s">
        <v>9</v>
      </c>
      <c r="W8" s="73" t="s">
        <v>9</v>
      </c>
      <c r="Y8" s="73" t="s">
        <v>10</v>
      </c>
      <c r="Z8" s="73" t="s">
        <v>10</v>
      </c>
      <c r="AA8" s="73" t="s">
        <v>10</v>
      </c>
      <c r="AC8" s="74" t="s">
        <v>6</v>
      </c>
      <c r="AD8" s="27"/>
      <c r="AE8" s="74" t="s">
        <v>25</v>
      </c>
      <c r="AF8" s="27"/>
      <c r="AG8" s="74" t="s">
        <v>7</v>
      </c>
      <c r="AH8" s="27"/>
      <c r="AI8" s="74" t="s">
        <v>8</v>
      </c>
      <c r="AJ8" s="27"/>
      <c r="AK8" s="74" t="s">
        <v>12</v>
      </c>
    </row>
    <row r="9" spans="1:37" s="28" customFormat="1" thickBot="1">
      <c r="A9" s="72" t="s">
        <v>19</v>
      </c>
      <c r="B9" s="29"/>
      <c r="C9" s="72" t="s">
        <v>20</v>
      </c>
      <c r="D9" s="29"/>
      <c r="E9" s="72" t="s">
        <v>21</v>
      </c>
      <c r="F9" s="29"/>
      <c r="G9" s="72" t="s">
        <v>22</v>
      </c>
      <c r="H9" s="29"/>
      <c r="I9" s="72" t="s">
        <v>23</v>
      </c>
      <c r="J9" s="29"/>
      <c r="K9" s="72" t="s">
        <v>24</v>
      </c>
      <c r="L9" s="29"/>
      <c r="M9" s="72" t="s">
        <v>17</v>
      </c>
      <c r="O9" s="72" t="s">
        <v>6</v>
      </c>
      <c r="P9" s="29"/>
      <c r="Q9" s="72" t="s">
        <v>7</v>
      </c>
      <c r="R9" s="29"/>
      <c r="S9" s="72" t="s">
        <v>8</v>
      </c>
      <c r="U9" s="72" t="s">
        <v>6</v>
      </c>
      <c r="V9" s="29"/>
      <c r="W9" s="72" t="s">
        <v>7</v>
      </c>
      <c r="Y9" s="72" t="s">
        <v>6</v>
      </c>
      <c r="Z9" s="29"/>
      <c r="AA9" s="72" t="s">
        <v>13</v>
      </c>
      <c r="AC9" s="72" t="s">
        <v>6</v>
      </c>
      <c r="AD9" s="29"/>
      <c r="AE9" s="72" t="s">
        <v>25</v>
      </c>
      <c r="AF9" s="29"/>
      <c r="AG9" s="72" t="s">
        <v>7</v>
      </c>
      <c r="AH9" s="29"/>
      <c r="AI9" s="72" t="s">
        <v>8</v>
      </c>
      <c r="AJ9" s="29"/>
      <c r="AK9" s="72" t="s">
        <v>12</v>
      </c>
    </row>
    <row r="10" spans="1:37">
      <c r="A10" s="2" t="s">
        <v>155</v>
      </c>
      <c r="C10" s="2" t="s">
        <v>26</v>
      </c>
      <c r="E10" s="2" t="s">
        <v>26</v>
      </c>
      <c r="G10" s="2" t="s">
        <v>156</v>
      </c>
      <c r="I10" s="2" t="s">
        <v>157</v>
      </c>
      <c r="K10" s="4">
        <v>16</v>
      </c>
      <c r="M10" s="4">
        <v>16</v>
      </c>
      <c r="O10" s="40">
        <v>926</v>
      </c>
      <c r="Q10" s="40">
        <v>762562253</v>
      </c>
      <c r="S10" s="40">
        <v>813600767</v>
      </c>
      <c r="U10" s="40">
        <v>0</v>
      </c>
      <c r="W10" s="40">
        <v>0</v>
      </c>
      <c r="Y10" s="40">
        <v>0</v>
      </c>
      <c r="AA10" s="40">
        <v>0</v>
      </c>
      <c r="AC10" s="40">
        <v>926</v>
      </c>
      <c r="AE10" s="19">
        <v>1004545</v>
      </c>
      <c r="AG10" s="40">
        <v>762562253</v>
      </c>
      <c r="AI10" s="40">
        <v>930040069</v>
      </c>
      <c r="AK10" s="41">
        <v>8.0000000000000004E-4</v>
      </c>
    </row>
    <row r="11" spans="1:37">
      <c r="A11" s="18" t="s">
        <v>158</v>
      </c>
      <c r="B11" s="18"/>
      <c r="C11" s="18" t="s">
        <v>26</v>
      </c>
      <c r="D11" s="18"/>
      <c r="E11" s="18" t="s">
        <v>26</v>
      </c>
      <c r="F11" s="18"/>
      <c r="G11" s="18" t="s">
        <v>159</v>
      </c>
      <c r="H11" s="18"/>
      <c r="I11" s="18" t="s">
        <v>160</v>
      </c>
      <c r="J11" s="18"/>
      <c r="K11" s="19">
        <v>18</v>
      </c>
      <c r="L11" s="18"/>
      <c r="M11" s="19">
        <v>18</v>
      </c>
      <c r="N11" s="18"/>
      <c r="O11" s="19">
        <v>3815</v>
      </c>
      <c r="P11" s="18"/>
      <c r="Q11" s="19">
        <v>3683197823</v>
      </c>
      <c r="R11" s="18"/>
      <c r="S11" s="19">
        <v>3709303803</v>
      </c>
      <c r="T11" s="18"/>
      <c r="U11" s="19">
        <v>0</v>
      </c>
      <c r="V11" s="18"/>
      <c r="W11" s="19">
        <v>0</v>
      </c>
      <c r="X11" s="18"/>
      <c r="Y11" s="19">
        <v>0</v>
      </c>
      <c r="Z11" s="18"/>
      <c r="AA11" s="19">
        <v>0</v>
      </c>
      <c r="AB11" s="18"/>
      <c r="AC11" s="19">
        <v>3815</v>
      </c>
      <c r="AD11" s="18"/>
      <c r="AE11" s="19">
        <v>986043</v>
      </c>
      <c r="AF11" s="18"/>
      <c r="AG11" s="19">
        <v>3683197823</v>
      </c>
      <c r="AH11" s="18"/>
      <c r="AI11" s="19">
        <v>3761072227</v>
      </c>
      <c r="AJ11" s="18"/>
      <c r="AK11" s="32">
        <v>3.3999999999999998E-3</v>
      </c>
    </row>
    <row r="12" spans="1:37">
      <c r="A12" s="18" t="s">
        <v>178</v>
      </c>
      <c r="B12" s="18"/>
      <c r="C12" s="18" t="s">
        <v>26</v>
      </c>
      <c r="D12" s="18"/>
      <c r="E12" s="18" t="s">
        <v>26</v>
      </c>
      <c r="F12" s="18"/>
      <c r="G12" s="18" t="s">
        <v>179</v>
      </c>
      <c r="H12" s="18"/>
      <c r="I12" s="18" t="s">
        <v>180</v>
      </c>
      <c r="J12" s="18"/>
      <c r="K12" s="19">
        <v>18</v>
      </c>
      <c r="L12" s="18"/>
      <c r="M12" s="19">
        <v>18</v>
      </c>
      <c r="N12" s="18"/>
      <c r="O12" s="19">
        <v>200000</v>
      </c>
      <c r="P12" s="18"/>
      <c r="Q12" s="19">
        <v>200000000000</v>
      </c>
      <c r="R12" s="18"/>
      <c r="S12" s="19">
        <v>199855000000</v>
      </c>
      <c r="T12" s="18"/>
      <c r="U12" s="19">
        <v>0</v>
      </c>
      <c r="V12" s="18"/>
      <c r="W12" s="19">
        <v>0</v>
      </c>
      <c r="X12" s="18"/>
      <c r="Y12" s="19">
        <v>5000</v>
      </c>
      <c r="Z12" s="18"/>
      <c r="AA12" s="19">
        <v>4338338536</v>
      </c>
      <c r="AB12" s="18"/>
      <c r="AC12" s="19">
        <v>195000</v>
      </c>
      <c r="AD12" s="18"/>
      <c r="AE12" s="19">
        <v>867825</v>
      </c>
      <c r="AF12" s="18"/>
      <c r="AG12" s="19">
        <v>195000000000</v>
      </c>
      <c r="AH12" s="18"/>
      <c r="AI12" s="19">
        <v>169195202810</v>
      </c>
      <c r="AJ12" s="18"/>
      <c r="AK12" s="32">
        <v>0.15429999999999999</v>
      </c>
    </row>
    <row r="13" spans="1:37">
      <c r="A13" s="18" t="s">
        <v>161</v>
      </c>
      <c r="B13" s="18"/>
      <c r="C13" s="18" t="s">
        <v>26</v>
      </c>
      <c r="D13" s="18"/>
      <c r="E13" s="18" t="s">
        <v>26</v>
      </c>
      <c r="F13" s="18"/>
      <c r="G13" s="18" t="s">
        <v>162</v>
      </c>
      <c r="H13" s="18"/>
      <c r="I13" s="18" t="s">
        <v>163</v>
      </c>
      <c r="J13" s="18"/>
      <c r="K13" s="19">
        <v>17</v>
      </c>
      <c r="L13" s="18"/>
      <c r="M13" s="19">
        <v>17</v>
      </c>
      <c r="N13" s="18"/>
      <c r="O13" s="19">
        <v>120000</v>
      </c>
      <c r="P13" s="18"/>
      <c r="Q13" s="19">
        <v>112480052000</v>
      </c>
      <c r="R13" s="18"/>
      <c r="S13" s="19">
        <v>110320439652</v>
      </c>
      <c r="T13" s="18"/>
      <c r="U13" s="19">
        <v>0</v>
      </c>
      <c r="V13" s="18"/>
      <c r="W13" s="19">
        <v>0</v>
      </c>
      <c r="X13" s="18"/>
      <c r="Y13" s="19">
        <v>0</v>
      </c>
      <c r="Z13" s="18"/>
      <c r="AA13" s="19">
        <v>0</v>
      </c>
      <c r="AB13" s="18"/>
      <c r="AC13" s="19">
        <v>120000</v>
      </c>
      <c r="AD13" s="18"/>
      <c r="AE13" s="19">
        <v>960000</v>
      </c>
      <c r="AF13" s="18"/>
      <c r="AG13" s="19">
        <v>112480052000</v>
      </c>
      <c r="AH13" s="18"/>
      <c r="AI13" s="19">
        <v>115179120000</v>
      </c>
      <c r="AJ13" s="18"/>
      <c r="AK13" s="32">
        <v>0.105</v>
      </c>
    </row>
    <row r="14" spans="1:37">
      <c r="A14" s="18" t="s">
        <v>28</v>
      </c>
      <c r="B14" s="18"/>
      <c r="C14" s="18" t="s">
        <v>26</v>
      </c>
      <c r="D14" s="18"/>
      <c r="E14" s="18" t="s">
        <v>26</v>
      </c>
      <c r="F14" s="18"/>
      <c r="G14" s="18" t="s">
        <v>29</v>
      </c>
      <c r="H14" s="18"/>
      <c r="I14" s="18" t="s">
        <v>30</v>
      </c>
      <c r="J14" s="18"/>
      <c r="K14" s="19">
        <v>15</v>
      </c>
      <c r="L14" s="18"/>
      <c r="M14" s="19">
        <v>15</v>
      </c>
      <c r="N14" s="18"/>
      <c r="O14" s="19">
        <v>188915</v>
      </c>
      <c r="P14" s="18"/>
      <c r="Q14" s="19">
        <v>150714089596</v>
      </c>
      <c r="R14" s="18"/>
      <c r="S14" s="19">
        <v>182718827983</v>
      </c>
      <c r="T14" s="18"/>
      <c r="U14" s="19">
        <v>0</v>
      </c>
      <c r="V14" s="18"/>
      <c r="W14" s="19">
        <v>0</v>
      </c>
      <c r="X14" s="18"/>
      <c r="Y14" s="19">
        <v>151700</v>
      </c>
      <c r="Z14" s="18"/>
      <c r="AA14" s="19">
        <v>149153576038</v>
      </c>
      <c r="AB14" s="18"/>
      <c r="AC14" s="19">
        <v>37215</v>
      </c>
      <c r="AD14" s="18"/>
      <c r="AE14" s="19">
        <v>981178</v>
      </c>
      <c r="AF14" s="18"/>
      <c r="AG14" s="19">
        <v>29689674424</v>
      </c>
      <c r="AH14" s="18"/>
      <c r="AI14" s="19">
        <v>36507921009</v>
      </c>
      <c r="AJ14" s="18"/>
      <c r="AK14" s="32">
        <v>3.3300000000000003E-2</v>
      </c>
    </row>
    <row r="15" spans="1:37">
      <c r="A15" s="18" t="s">
        <v>31</v>
      </c>
      <c r="B15" s="18"/>
      <c r="C15" s="18" t="s">
        <v>26</v>
      </c>
      <c r="D15" s="18"/>
      <c r="E15" s="18" t="s">
        <v>26</v>
      </c>
      <c r="F15" s="18"/>
      <c r="G15" s="18" t="s">
        <v>32</v>
      </c>
      <c r="H15" s="18"/>
      <c r="I15" s="18" t="s">
        <v>33</v>
      </c>
      <c r="J15" s="18"/>
      <c r="K15" s="19">
        <v>18</v>
      </c>
      <c r="L15" s="18"/>
      <c r="M15" s="19">
        <v>18</v>
      </c>
      <c r="N15" s="18"/>
      <c r="O15" s="19">
        <v>3216</v>
      </c>
      <c r="P15" s="18"/>
      <c r="Q15" s="19">
        <v>2860452910</v>
      </c>
      <c r="R15" s="18"/>
      <c r="S15" s="19">
        <v>3165463374</v>
      </c>
      <c r="T15" s="18"/>
      <c r="U15" s="19">
        <v>0</v>
      </c>
      <c r="V15" s="18"/>
      <c r="W15" s="19">
        <v>0</v>
      </c>
      <c r="X15" s="18"/>
      <c r="Y15" s="19">
        <v>0</v>
      </c>
      <c r="Z15" s="18"/>
      <c r="AA15" s="19">
        <v>0</v>
      </c>
      <c r="AB15" s="18"/>
      <c r="AC15" s="19">
        <v>3216</v>
      </c>
      <c r="AD15" s="18"/>
      <c r="AE15" s="19">
        <v>1000000</v>
      </c>
      <c r="AF15" s="18"/>
      <c r="AG15" s="19">
        <v>2860452910</v>
      </c>
      <c r="AH15" s="18"/>
      <c r="AI15" s="19">
        <v>3215417100</v>
      </c>
      <c r="AJ15" s="18"/>
      <c r="AK15" s="32">
        <v>2.8999999999999998E-3</v>
      </c>
    </row>
    <row r="16" spans="1:37">
      <c r="A16" s="18" t="s">
        <v>34</v>
      </c>
      <c r="B16" s="18"/>
      <c r="C16" s="18" t="s">
        <v>35</v>
      </c>
      <c r="D16" s="18"/>
      <c r="E16" s="18" t="s">
        <v>35</v>
      </c>
      <c r="F16" s="18"/>
      <c r="G16" s="18" t="s">
        <v>36</v>
      </c>
      <c r="H16" s="18"/>
      <c r="I16" s="18" t="s">
        <v>37</v>
      </c>
      <c r="J16" s="18"/>
      <c r="K16" s="19">
        <v>16</v>
      </c>
      <c r="L16" s="18"/>
      <c r="M16" s="19">
        <v>16</v>
      </c>
      <c r="N16" s="18"/>
      <c r="O16" s="19">
        <v>17111</v>
      </c>
      <c r="P16" s="18"/>
      <c r="Q16" s="19">
        <v>12328851942</v>
      </c>
      <c r="R16" s="18"/>
      <c r="S16" s="19">
        <v>9711396535</v>
      </c>
      <c r="T16" s="18"/>
      <c r="U16" s="19">
        <v>0</v>
      </c>
      <c r="V16" s="18"/>
      <c r="W16" s="19">
        <v>0</v>
      </c>
      <c r="X16" s="18"/>
      <c r="Y16" s="19">
        <v>0</v>
      </c>
      <c r="Z16" s="18"/>
      <c r="AA16" s="19">
        <v>0</v>
      </c>
      <c r="AB16" s="18"/>
      <c r="AC16" s="19">
        <v>17111</v>
      </c>
      <c r="AD16" s="18"/>
      <c r="AE16" s="19">
        <v>1000000</v>
      </c>
      <c r="AF16" s="18"/>
      <c r="AG16" s="19">
        <v>12328851942</v>
      </c>
      <c r="AH16" s="18"/>
      <c r="AI16" s="19">
        <v>9711396535</v>
      </c>
      <c r="AJ16" s="18"/>
      <c r="AK16" s="32">
        <v>8.8999999999999999E-3</v>
      </c>
    </row>
    <row r="17" spans="1:37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32"/>
    </row>
    <row r="18" spans="1:37" ht="19.5" thickBot="1">
      <c r="A18" s="2" t="s">
        <v>107</v>
      </c>
      <c r="K18" s="4"/>
      <c r="M18" s="4"/>
      <c r="O18" s="6">
        <f>SUM(O10:O17)</f>
        <v>533983</v>
      </c>
      <c r="Q18" s="6">
        <f>SUM(Q10:Q17)</f>
        <v>482829206524</v>
      </c>
      <c r="S18" s="6">
        <f>SUM(S10:S17)</f>
        <v>510294032114</v>
      </c>
      <c r="U18" s="6">
        <f>SUM(U10:U17)</f>
        <v>0</v>
      </c>
      <c r="W18" s="6">
        <f>SUM(W10:W17)</f>
        <v>0</v>
      </c>
      <c r="Y18" s="6">
        <f>SUM(Y10:Y17)</f>
        <v>156700</v>
      </c>
      <c r="AA18" s="6">
        <f>SUM(AA10:AA17)</f>
        <v>153491914574</v>
      </c>
      <c r="AC18" s="6">
        <f>SUM(AC10:AC17)</f>
        <v>377283</v>
      </c>
      <c r="AE18" s="19" t="s">
        <v>117</v>
      </c>
      <c r="AG18" s="6">
        <f>SUM(AG10:AG17)</f>
        <v>356804791352</v>
      </c>
      <c r="AI18" s="6">
        <f>SUM(AI10:AI17)</f>
        <v>338500169750</v>
      </c>
      <c r="AK18" s="7">
        <f>SUM(AK10:AK17)</f>
        <v>0.30860000000000004</v>
      </c>
    </row>
    <row r="19" spans="1:37" ht="19.5" thickTop="1">
      <c r="K19" s="4"/>
      <c r="M19" s="4"/>
      <c r="O19" s="19"/>
      <c r="Q19" s="19"/>
      <c r="S19" s="19"/>
      <c r="U19" s="19"/>
      <c r="W19" s="19"/>
      <c r="Y19" s="19"/>
      <c r="AA19" s="19"/>
      <c r="AC19" s="19"/>
      <c r="AE19" s="19"/>
      <c r="AG19" s="19"/>
      <c r="AI19" s="19"/>
      <c r="AK19" s="32"/>
    </row>
    <row r="20" spans="1:37">
      <c r="K20" s="4"/>
      <c r="M20" s="4"/>
      <c r="O20" s="19"/>
      <c r="Q20" s="19"/>
      <c r="S20" s="19"/>
      <c r="U20" s="19"/>
      <c r="W20" s="19"/>
      <c r="Y20" s="19"/>
      <c r="AA20" s="19"/>
      <c r="AC20" s="19"/>
      <c r="AE20" s="19"/>
      <c r="AG20" s="19"/>
      <c r="AI20" s="19"/>
      <c r="AK20" s="32"/>
    </row>
    <row r="21" spans="1:37">
      <c r="K21" s="4"/>
      <c r="M21" s="4"/>
      <c r="O21" s="19"/>
      <c r="Q21" s="19"/>
      <c r="S21" s="19"/>
      <c r="U21" s="19"/>
      <c r="W21" s="19"/>
      <c r="Y21" s="19"/>
      <c r="AA21" s="19"/>
      <c r="AC21" s="19"/>
      <c r="AE21" s="19"/>
      <c r="AG21" s="19"/>
      <c r="AI21" s="19"/>
      <c r="AK21" s="32"/>
    </row>
    <row r="22" spans="1:37">
      <c r="K22" s="4"/>
      <c r="M22" s="4"/>
      <c r="O22" s="19"/>
      <c r="Q22" s="19"/>
      <c r="S22" s="19"/>
      <c r="U22" s="19"/>
      <c r="W22" s="19"/>
      <c r="Y22" s="19"/>
      <c r="AA22" s="19"/>
      <c r="AC22" s="19"/>
      <c r="AE22" s="19"/>
      <c r="AG22" s="19"/>
      <c r="AI22" s="19"/>
      <c r="AK22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Q17" sqref="Q17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3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s="13" customFormat="1" ht="25.5" customHeight="1">
      <c r="A5" s="75" t="s">
        <v>122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s="13" customFormat="1" ht="20.25">
      <c r="A6" s="75" t="s">
        <v>123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8" spans="1:13" ht="30.75" thickBot="1">
      <c r="A8" s="71" t="s">
        <v>2</v>
      </c>
      <c r="C8" s="70" t="str">
        <f>سهام!Q8</f>
        <v>1399/02/31</v>
      </c>
      <c r="D8" s="70" t="s">
        <v>5</v>
      </c>
      <c r="E8" s="70" t="s">
        <v>5</v>
      </c>
      <c r="F8" s="70" t="s">
        <v>5</v>
      </c>
      <c r="G8" s="70" t="s">
        <v>5</v>
      </c>
      <c r="H8" s="70" t="s">
        <v>5</v>
      </c>
      <c r="I8" s="70" t="s">
        <v>5</v>
      </c>
      <c r="J8" s="70" t="s">
        <v>5</v>
      </c>
      <c r="K8" s="70" t="s">
        <v>5</v>
      </c>
      <c r="L8" s="70" t="s">
        <v>5</v>
      </c>
      <c r="M8" s="70" t="s">
        <v>5</v>
      </c>
    </row>
    <row r="9" spans="1:13" ht="30.75" thickBot="1">
      <c r="A9" s="70" t="s">
        <v>2</v>
      </c>
      <c r="C9" s="69" t="s">
        <v>6</v>
      </c>
      <c r="D9" s="11"/>
      <c r="E9" s="69" t="s">
        <v>38</v>
      </c>
      <c r="F9" s="11"/>
      <c r="G9" s="69" t="s">
        <v>39</v>
      </c>
      <c r="H9" s="11"/>
      <c r="I9" s="69" t="s">
        <v>40</v>
      </c>
      <c r="J9" s="11"/>
      <c r="K9" s="69" t="s">
        <v>41</v>
      </c>
      <c r="L9" s="11"/>
      <c r="M9" s="69" t="s">
        <v>42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2"/>
      <c r="E11" s="6"/>
      <c r="G11" s="6"/>
      <c r="I11" s="7"/>
      <c r="K11" s="6"/>
      <c r="M11" s="12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Q17" sqref="Q17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 ht="3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spans="1:31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1" s="13" customFormat="1" ht="25.5">
      <c r="A5" s="61" t="s">
        <v>124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7" spans="1:31" ht="30.75" thickBot="1">
      <c r="A7" s="70" t="s">
        <v>43</v>
      </c>
      <c r="B7" s="70" t="s">
        <v>43</v>
      </c>
      <c r="C7" s="70" t="s">
        <v>43</v>
      </c>
      <c r="D7" s="70" t="s">
        <v>43</v>
      </c>
      <c r="E7" s="70" t="s">
        <v>43</v>
      </c>
      <c r="F7" s="70" t="s">
        <v>43</v>
      </c>
      <c r="G7" s="70" t="s">
        <v>43</v>
      </c>
      <c r="H7" s="70" t="s">
        <v>43</v>
      </c>
      <c r="I7" s="70" t="s">
        <v>43</v>
      </c>
      <c r="K7" s="70" t="str">
        <f>سهام!C8</f>
        <v>1399/01/31</v>
      </c>
      <c r="L7" s="70" t="s">
        <v>3</v>
      </c>
      <c r="M7" s="70" t="s">
        <v>3</v>
      </c>
      <c r="N7" s="70" t="s">
        <v>3</v>
      </c>
      <c r="O7" s="70" t="s">
        <v>3</v>
      </c>
      <c r="Q7" s="70" t="s">
        <v>4</v>
      </c>
      <c r="R7" s="70" t="s">
        <v>4</v>
      </c>
      <c r="S7" s="70" t="s">
        <v>4</v>
      </c>
      <c r="T7" s="70" t="s">
        <v>4</v>
      </c>
      <c r="U7" s="70" t="s">
        <v>4</v>
      </c>
      <c r="V7" s="70" t="s">
        <v>4</v>
      </c>
      <c r="W7" s="70" t="s">
        <v>4</v>
      </c>
      <c r="Y7" s="70" t="str">
        <f>سهام!Q8</f>
        <v>1399/02/31</v>
      </c>
      <c r="Z7" s="70" t="s">
        <v>5</v>
      </c>
      <c r="AA7" s="70" t="s">
        <v>5</v>
      </c>
      <c r="AB7" s="70" t="s">
        <v>5</v>
      </c>
      <c r="AC7" s="70" t="s">
        <v>5</v>
      </c>
      <c r="AD7" s="70" t="s">
        <v>5</v>
      </c>
      <c r="AE7" s="70" t="s">
        <v>5</v>
      </c>
    </row>
    <row r="8" spans="1:31" ht="30">
      <c r="A8" s="76" t="s">
        <v>44</v>
      </c>
      <c r="B8" s="9"/>
      <c r="C8" s="76" t="s">
        <v>23</v>
      </c>
      <c r="D8" s="9"/>
      <c r="E8" s="76" t="s">
        <v>24</v>
      </c>
      <c r="F8" s="9"/>
      <c r="G8" s="76" t="s">
        <v>45</v>
      </c>
      <c r="H8" s="9"/>
      <c r="I8" s="76" t="s">
        <v>21</v>
      </c>
      <c r="K8" s="76" t="s">
        <v>6</v>
      </c>
      <c r="L8" s="9"/>
      <c r="M8" s="76" t="s">
        <v>7</v>
      </c>
      <c r="N8" s="9"/>
      <c r="O8" s="76" t="s">
        <v>8</v>
      </c>
      <c r="Q8" s="76" t="s">
        <v>9</v>
      </c>
      <c r="R8" s="76" t="s">
        <v>9</v>
      </c>
      <c r="S8" s="76" t="s">
        <v>9</v>
      </c>
      <c r="T8" s="9"/>
      <c r="U8" s="76" t="s">
        <v>10</v>
      </c>
      <c r="V8" s="76" t="s">
        <v>10</v>
      </c>
      <c r="W8" s="76" t="s">
        <v>10</v>
      </c>
      <c r="Y8" s="76" t="s">
        <v>6</v>
      </c>
      <c r="Z8" s="9"/>
      <c r="AA8" s="76" t="s">
        <v>7</v>
      </c>
      <c r="AB8" s="9"/>
      <c r="AC8" s="76" t="s">
        <v>8</v>
      </c>
      <c r="AD8" s="9"/>
      <c r="AE8" s="76" t="s">
        <v>46</v>
      </c>
    </row>
    <row r="9" spans="1:31" ht="30.75" thickBot="1">
      <c r="A9" s="70" t="s">
        <v>44</v>
      </c>
      <c r="B9" s="10"/>
      <c r="C9" s="70" t="s">
        <v>23</v>
      </c>
      <c r="D9" s="10"/>
      <c r="E9" s="70" t="s">
        <v>24</v>
      </c>
      <c r="F9" s="10"/>
      <c r="G9" s="70" t="s">
        <v>45</v>
      </c>
      <c r="H9" s="10"/>
      <c r="I9" s="70" t="s">
        <v>21</v>
      </c>
      <c r="K9" s="70" t="s">
        <v>6</v>
      </c>
      <c r="L9" s="10"/>
      <c r="M9" s="70" t="s">
        <v>7</v>
      </c>
      <c r="N9" s="10"/>
      <c r="O9" s="70" t="s">
        <v>8</v>
      </c>
      <c r="Q9" s="70" t="s">
        <v>6</v>
      </c>
      <c r="R9" s="10"/>
      <c r="S9" s="70" t="s">
        <v>7</v>
      </c>
      <c r="T9" s="10"/>
      <c r="U9" s="70" t="s">
        <v>6</v>
      </c>
      <c r="V9" s="10"/>
      <c r="W9" s="70" t="s">
        <v>13</v>
      </c>
      <c r="Y9" s="70" t="s">
        <v>6</v>
      </c>
      <c r="Z9" s="10"/>
      <c r="AA9" s="70" t="s">
        <v>7</v>
      </c>
      <c r="AB9" s="10"/>
      <c r="AC9" s="70" t="s">
        <v>8</v>
      </c>
      <c r="AD9" s="10"/>
      <c r="AE9" s="70" t="s">
        <v>46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zoomScaleNormal="100" zoomScaleSheetLayoutView="100" workbookViewId="0">
      <selection activeCell="P19" sqref="P19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ht="30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1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1" s="13" customFormat="1" ht="25.5">
      <c r="A5" s="61" t="s">
        <v>125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7" spans="1:21" ht="30.75" thickBot="1">
      <c r="A7" s="71" t="s">
        <v>47</v>
      </c>
      <c r="C7" s="70" t="s">
        <v>48</v>
      </c>
      <c r="D7" s="70" t="s">
        <v>48</v>
      </c>
      <c r="E7" s="70" t="s">
        <v>48</v>
      </c>
      <c r="F7" s="70" t="s">
        <v>48</v>
      </c>
      <c r="G7" s="70" t="s">
        <v>48</v>
      </c>
      <c r="H7" s="70" t="s">
        <v>48</v>
      </c>
      <c r="I7" s="70" t="s">
        <v>48</v>
      </c>
      <c r="K7" s="70" t="str">
        <f>سهام!C8</f>
        <v>1399/01/31</v>
      </c>
      <c r="M7" s="70" t="s">
        <v>4</v>
      </c>
      <c r="N7" s="70" t="s">
        <v>4</v>
      </c>
      <c r="O7" s="70" t="s">
        <v>4</v>
      </c>
      <c r="Q7" s="70" t="str">
        <f>سهام!Q8</f>
        <v>1399/02/31</v>
      </c>
      <c r="R7" s="70" t="s">
        <v>5</v>
      </c>
      <c r="S7" s="70" t="s">
        <v>5</v>
      </c>
    </row>
    <row r="8" spans="1:21" ht="30.75" thickBot="1">
      <c r="A8" s="70" t="s">
        <v>47</v>
      </c>
      <c r="C8" s="69" t="s">
        <v>49</v>
      </c>
      <c r="D8" s="11"/>
      <c r="E8" s="69" t="s">
        <v>50</v>
      </c>
      <c r="F8" s="11"/>
      <c r="G8" s="69" t="s">
        <v>51</v>
      </c>
      <c r="H8" s="11"/>
      <c r="I8" s="69" t="s">
        <v>24</v>
      </c>
      <c r="K8" s="69" t="s">
        <v>52</v>
      </c>
      <c r="M8" s="69" t="s">
        <v>53</v>
      </c>
      <c r="N8" s="11"/>
      <c r="O8" s="69" t="s">
        <v>54</v>
      </c>
      <c r="Q8" s="69" t="s">
        <v>52</v>
      </c>
      <c r="R8" s="11"/>
      <c r="S8" s="69" t="s">
        <v>46</v>
      </c>
    </row>
    <row r="9" spans="1:21">
      <c r="A9" s="18" t="s">
        <v>56</v>
      </c>
      <c r="B9" s="18"/>
      <c r="C9" s="18" t="s">
        <v>138</v>
      </c>
      <c r="D9" s="18"/>
      <c r="E9" s="18" t="s">
        <v>57</v>
      </c>
      <c r="F9" s="18"/>
      <c r="G9" s="18" t="s">
        <v>58</v>
      </c>
      <c r="H9" s="18"/>
      <c r="I9" s="18">
        <v>0</v>
      </c>
      <c r="J9" s="18"/>
      <c r="K9" s="40">
        <v>9676003</v>
      </c>
      <c r="L9" s="18"/>
      <c r="M9" s="40">
        <v>415000</v>
      </c>
      <c r="N9" s="18"/>
      <c r="O9" s="40">
        <v>0</v>
      </c>
      <c r="P9" s="18"/>
      <c r="Q9" s="40">
        <v>10091003</v>
      </c>
      <c r="R9" s="18"/>
      <c r="S9" s="41">
        <v>0</v>
      </c>
    </row>
    <row r="10" spans="1:21">
      <c r="A10" s="18" t="s">
        <v>59</v>
      </c>
      <c r="B10" s="18"/>
      <c r="C10" s="18" t="s">
        <v>61</v>
      </c>
      <c r="D10" s="18"/>
      <c r="E10" s="18" t="s">
        <v>55</v>
      </c>
      <c r="F10" s="18"/>
      <c r="G10" s="18" t="s">
        <v>60</v>
      </c>
      <c r="H10" s="18"/>
      <c r="I10" s="18">
        <v>0</v>
      </c>
      <c r="J10" s="18"/>
      <c r="K10" s="19">
        <v>44687102140</v>
      </c>
      <c r="L10" s="18"/>
      <c r="M10" s="19">
        <v>236904345529</v>
      </c>
      <c r="N10" s="18"/>
      <c r="O10" s="19">
        <v>227756039598</v>
      </c>
      <c r="P10" s="18"/>
      <c r="Q10" s="19">
        <v>53835408071</v>
      </c>
      <c r="R10" s="18"/>
      <c r="S10" s="32">
        <v>4.9099999999999998E-2</v>
      </c>
    </row>
    <row r="11" spans="1:21">
      <c r="A11" s="18" t="s">
        <v>56</v>
      </c>
      <c r="B11" s="18"/>
      <c r="C11" s="18" t="s">
        <v>62</v>
      </c>
      <c r="D11" s="18"/>
      <c r="E11" s="18" t="s">
        <v>55</v>
      </c>
      <c r="F11" s="18"/>
      <c r="G11" s="18" t="s">
        <v>63</v>
      </c>
      <c r="H11" s="18"/>
      <c r="I11" s="18">
        <v>0</v>
      </c>
      <c r="J11" s="18"/>
      <c r="K11" s="19">
        <v>7470738</v>
      </c>
      <c r="L11" s="18"/>
      <c r="M11" s="19">
        <v>968347</v>
      </c>
      <c r="N11" s="18"/>
      <c r="O11" s="19">
        <v>1035000</v>
      </c>
      <c r="P11" s="18"/>
      <c r="Q11" s="19">
        <v>7404085</v>
      </c>
      <c r="R11" s="18"/>
      <c r="S11" s="32">
        <v>0</v>
      </c>
    </row>
    <row r="12" spans="1:21">
      <c r="A12" s="18" t="s">
        <v>64</v>
      </c>
      <c r="B12" s="18"/>
      <c r="C12" s="18" t="s">
        <v>65</v>
      </c>
      <c r="D12" s="18"/>
      <c r="E12" s="18" t="s">
        <v>55</v>
      </c>
      <c r="F12" s="18"/>
      <c r="G12" s="18" t="s">
        <v>66</v>
      </c>
      <c r="H12" s="18"/>
      <c r="I12" s="18">
        <v>0</v>
      </c>
      <c r="J12" s="18"/>
      <c r="K12" s="19">
        <v>2974937</v>
      </c>
      <c r="L12" s="18"/>
      <c r="M12" s="19">
        <v>17308</v>
      </c>
      <c r="N12" s="18"/>
      <c r="O12" s="19">
        <v>427663</v>
      </c>
      <c r="P12" s="18"/>
      <c r="Q12" s="19">
        <v>2564582</v>
      </c>
      <c r="R12" s="18"/>
      <c r="S12" s="32">
        <v>0</v>
      </c>
    </row>
    <row r="13" spans="1:21">
      <c r="A13" s="18" t="s">
        <v>67</v>
      </c>
      <c r="B13" s="18"/>
      <c r="C13" s="18" t="s">
        <v>68</v>
      </c>
      <c r="D13" s="18"/>
      <c r="E13" s="18" t="s">
        <v>55</v>
      </c>
      <c r="F13" s="18"/>
      <c r="G13" s="18" t="s">
        <v>69</v>
      </c>
      <c r="H13" s="18"/>
      <c r="I13" s="18">
        <v>0</v>
      </c>
      <c r="J13" s="18"/>
      <c r="K13" s="19">
        <v>1797607</v>
      </c>
      <c r="L13" s="18"/>
      <c r="M13" s="19">
        <v>15106</v>
      </c>
      <c r="N13" s="18"/>
      <c r="O13" s="19">
        <v>0</v>
      </c>
      <c r="P13" s="18"/>
      <c r="Q13" s="19">
        <v>1812713</v>
      </c>
      <c r="R13" s="18"/>
      <c r="S13" s="32">
        <v>0</v>
      </c>
    </row>
    <row r="14" spans="1:21">
      <c r="A14" s="18" t="s">
        <v>59</v>
      </c>
      <c r="B14" s="18"/>
      <c r="C14" s="18" t="s">
        <v>70</v>
      </c>
      <c r="D14" s="18"/>
      <c r="E14" s="18" t="s">
        <v>55</v>
      </c>
      <c r="F14" s="18"/>
      <c r="G14" s="18" t="s">
        <v>71</v>
      </c>
      <c r="H14" s="18"/>
      <c r="I14" s="18">
        <v>0</v>
      </c>
      <c r="J14" s="18"/>
      <c r="K14" s="19">
        <v>26171000748</v>
      </c>
      <c r="L14" s="18"/>
      <c r="M14" s="19">
        <v>102383053295</v>
      </c>
      <c r="N14" s="18"/>
      <c r="O14" s="19">
        <v>120814393884</v>
      </c>
      <c r="P14" s="18"/>
      <c r="Q14" s="19">
        <v>7739660159</v>
      </c>
      <c r="R14" s="18"/>
      <c r="S14" s="32">
        <v>7.1000000000000004E-3</v>
      </c>
    </row>
    <row r="15" spans="1:21">
      <c r="A15" s="18" t="s">
        <v>72</v>
      </c>
      <c r="B15" s="18"/>
      <c r="C15" s="18" t="s">
        <v>139</v>
      </c>
      <c r="D15" s="18"/>
      <c r="E15" s="18" t="s">
        <v>57</v>
      </c>
      <c r="F15" s="18"/>
      <c r="G15" s="18" t="s">
        <v>73</v>
      </c>
      <c r="H15" s="18"/>
      <c r="I15" s="18">
        <v>0</v>
      </c>
      <c r="J15" s="18"/>
      <c r="K15" s="19">
        <v>70567370</v>
      </c>
      <c r="L15" s="18"/>
      <c r="M15" s="19">
        <v>965071</v>
      </c>
      <c r="N15" s="18"/>
      <c r="O15" s="19">
        <v>785000</v>
      </c>
      <c r="P15" s="18"/>
      <c r="Q15" s="19">
        <v>70747441</v>
      </c>
      <c r="R15" s="18"/>
      <c r="S15" s="32">
        <v>1E-4</v>
      </c>
    </row>
    <row r="16" spans="1:21">
      <c r="A16" s="18" t="s">
        <v>72</v>
      </c>
      <c r="B16" s="18"/>
      <c r="C16" s="18" t="s">
        <v>74</v>
      </c>
      <c r="D16" s="18"/>
      <c r="E16" s="18" t="s">
        <v>55</v>
      </c>
      <c r="F16" s="18"/>
      <c r="G16" s="18" t="s">
        <v>73</v>
      </c>
      <c r="H16" s="18"/>
      <c r="I16" s="18">
        <v>0</v>
      </c>
      <c r="J16" s="18"/>
      <c r="K16" s="19">
        <v>103299</v>
      </c>
      <c r="L16" s="18"/>
      <c r="M16" s="19">
        <v>700</v>
      </c>
      <c r="N16" s="18"/>
      <c r="O16" s="19">
        <v>0</v>
      </c>
      <c r="P16" s="18"/>
      <c r="Q16" s="19">
        <v>103999</v>
      </c>
      <c r="R16" s="18"/>
      <c r="S16" s="32">
        <v>0</v>
      </c>
    </row>
    <row r="17" spans="1:19">
      <c r="A17" s="18" t="s">
        <v>75</v>
      </c>
      <c r="B17" s="18"/>
      <c r="C17" s="18" t="s">
        <v>76</v>
      </c>
      <c r="D17" s="18"/>
      <c r="E17" s="18" t="s">
        <v>77</v>
      </c>
      <c r="F17" s="18"/>
      <c r="G17" s="18" t="s">
        <v>78</v>
      </c>
      <c r="H17" s="18"/>
      <c r="I17" s="18">
        <v>0</v>
      </c>
      <c r="J17" s="18"/>
      <c r="K17" s="19">
        <v>56970356</v>
      </c>
      <c r="L17" s="18"/>
      <c r="M17" s="19">
        <v>0</v>
      </c>
      <c r="N17" s="18"/>
      <c r="O17" s="19">
        <v>0</v>
      </c>
      <c r="P17" s="18"/>
      <c r="Q17" s="19">
        <v>56970356</v>
      </c>
      <c r="R17" s="18"/>
      <c r="S17" s="32">
        <v>1E-4</v>
      </c>
    </row>
    <row r="18" spans="1:19">
      <c r="A18" s="2" t="s">
        <v>79</v>
      </c>
      <c r="C18" s="2" t="s">
        <v>80</v>
      </c>
      <c r="E18" s="2" t="s">
        <v>55</v>
      </c>
      <c r="G18" s="2" t="s">
        <v>27</v>
      </c>
      <c r="I18" s="2">
        <v>0</v>
      </c>
      <c r="K18" s="19">
        <v>30652760</v>
      </c>
      <c r="M18" s="19">
        <v>1672338849</v>
      </c>
      <c r="O18" s="19">
        <v>360000</v>
      </c>
      <c r="Q18" s="19">
        <v>1702631609</v>
      </c>
      <c r="S18" s="32">
        <v>1.6000000000000001E-3</v>
      </c>
    </row>
    <row r="19" spans="1:19">
      <c r="A19" s="18" t="s">
        <v>79</v>
      </c>
      <c r="B19" s="18"/>
      <c r="C19" s="18" t="s">
        <v>140</v>
      </c>
      <c r="D19" s="18"/>
      <c r="E19" s="18" t="s">
        <v>55</v>
      </c>
      <c r="F19" s="18"/>
      <c r="G19" s="18" t="s">
        <v>81</v>
      </c>
      <c r="H19" s="18"/>
      <c r="I19" s="18">
        <v>0</v>
      </c>
      <c r="J19" s="18"/>
      <c r="K19" s="19">
        <v>35060000</v>
      </c>
      <c r="L19" s="18"/>
      <c r="M19" s="19">
        <v>0</v>
      </c>
      <c r="N19" s="18"/>
      <c r="O19" s="19">
        <v>0</v>
      </c>
      <c r="P19" s="18"/>
      <c r="Q19" s="19">
        <v>35060000</v>
      </c>
      <c r="R19" s="18"/>
      <c r="S19" s="32">
        <v>0</v>
      </c>
    </row>
    <row r="20" spans="1:19">
      <c r="A20" s="18" t="s">
        <v>79</v>
      </c>
      <c r="B20" s="18"/>
      <c r="C20" s="18" t="s">
        <v>137</v>
      </c>
      <c r="D20" s="18"/>
      <c r="E20" s="18" t="s">
        <v>77</v>
      </c>
      <c r="F20" s="18"/>
      <c r="G20" s="18" t="s">
        <v>135</v>
      </c>
      <c r="H20" s="18"/>
      <c r="I20" s="18">
        <v>20</v>
      </c>
      <c r="J20" s="18"/>
      <c r="K20" s="19">
        <v>150000000000</v>
      </c>
      <c r="L20" s="18"/>
      <c r="M20" s="19">
        <v>0</v>
      </c>
      <c r="N20" s="18"/>
      <c r="O20" s="19">
        <v>150000000000</v>
      </c>
      <c r="P20" s="18"/>
      <c r="Q20" s="19">
        <v>0</v>
      </c>
      <c r="R20" s="18"/>
      <c r="S20" s="32">
        <v>0</v>
      </c>
    </row>
    <row r="21" spans="1:19">
      <c r="A21" s="18" t="s">
        <v>141</v>
      </c>
      <c r="B21" s="18"/>
      <c r="C21" s="18" t="s">
        <v>142</v>
      </c>
      <c r="D21" s="18"/>
      <c r="E21" s="18" t="s">
        <v>55</v>
      </c>
      <c r="F21" s="18"/>
      <c r="G21" s="18" t="s">
        <v>143</v>
      </c>
      <c r="H21" s="18"/>
      <c r="I21" s="18">
        <v>0</v>
      </c>
      <c r="J21" s="18"/>
      <c r="K21" s="19">
        <v>28412042</v>
      </c>
      <c r="L21" s="18"/>
      <c r="M21" s="19">
        <v>1690378293</v>
      </c>
      <c r="N21" s="18"/>
      <c r="O21" s="19">
        <v>350000</v>
      </c>
      <c r="P21" s="18"/>
      <c r="Q21" s="19">
        <v>1718440335</v>
      </c>
      <c r="R21" s="18"/>
      <c r="S21" s="32">
        <v>1.6000000000000001E-3</v>
      </c>
    </row>
    <row r="22" spans="1:19">
      <c r="A22" s="18" t="s">
        <v>144</v>
      </c>
      <c r="B22" s="18"/>
      <c r="C22" s="18" t="s">
        <v>145</v>
      </c>
      <c r="D22" s="18"/>
      <c r="E22" s="18" t="s">
        <v>77</v>
      </c>
      <c r="F22" s="18"/>
      <c r="G22" s="18" t="s">
        <v>146</v>
      </c>
      <c r="H22" s="18"/>
      <c r="I22" s="18">
        <v>19.899999618530298</v>
      </c>
      <c r="J22" s="18"/>
      <c r="K22" s="19">
        <v>100000000000</v>
      </c>
      <c r="L22" s="18"/>
      <c r="M22" s="19">
        <v>0</v>
      </c>
      <c r="N22" s="18"/>
      <c r="O22" s="19">
        <v>0</v>
      </c>
      <c r="P22" s="18"/>
      <c r="Q22" s="19">
        <v>100000000000</v>
      </c>
      <c r="R22" s="18"/>
      <c r="S22" s="32">
        <v>9.1200000000000003E-2</v>
      </c>
    </row>
    <row r="23" spans="1:19">
      <c r="A23" s="18" t="s">
        <v>79</v>
      </c>
      <c r="B23" s="18"/>
      <c r="C23" s="18" t="s">
        <v>213</v>
      </c>
      <c r="D23" s="18"/>
      <c r="E23" s="18" t="s">
        <v>77</v>
      </c>
      <c r="F23" s="18"/>
      <c r="G23" s="18" t="s">
        <v>214</v>
      </c>
      <c r="H23" s="18"/>
      <c r="I23" s="18">
        <v>20</v>
      </c>
      <c r="J23" s="18"/>
      <c r="K23" s="19">
        <v>0</v>
      </c>
      <c r="L23" s="18"/>
      <c r="M23" s="19">
        <v>150000000000</v>
      </c>
      <c r="N23" s="18"/>
      <c r="O23" s="19">
        <v>0</v>
      </c>
      <c r="P23" s="18"/>
      <c r="Q23" s="19">
        <v>150000000000</v>
      </c>
      <c r="R23" s="18"/>
      <c r="S23" s="32">
        <v>0.1368</v>
      </c>
    </row>
    <row r="24" spans="1:19">
      <c r="A24" s="18" t="s">
        <v>215</v>
      </c>
      <c r="B24" s="18"/>
      <c r="C24" s="18" t="s">
        <v>216</v>
      </c>
      <c r="D24" s="18"/>
      <c r="E24" s="18" t="s">
        <v>55</v>
      </c>
      <c r="F24" s="18"/>
      <c r="G24" s="18" t="s">
        <v>217</v>
      </c>
      <c r="H24" s="18"/>
      <c r="I24" s="18">
        <v>0</v>
      </c>
      <c r="J24" s="18"/>
      <c r="K24" s="19">
        <v>0</v>
      </c>
      <c r="L24" s="18"/>
      <c r="M24" s="19">
        <v>150000491716</v>
      </c>
      <c r="N24" s="18"/>
      <c r="O24" s="19">
        <v>150000360000</v>
      </c>
      <c r="P24" s="18"/>
      <c r="Q24" s="19">
        <v>131716</v>
      </c>
      <c r="R24" s="18"/>
      <c r="S24" s="32">
        <v>0</v>
      </c>
    </row>
    <row r="25" spans="1:19">
      <c r="A25" s="18" t="s">
        <v>215</v>
      </c>
      <c r="B25" s="18"/>
      <c r="C25" s="18" t="s">
        <v>218</v>
      </c>
      <c r="D25" s="18"/>
      <c r="E25" s="18" t="s">
        <v>77</v>
      </c>
      <c r="F25" s="18"/>
      <c r="G25" s="18" t="s">
        <v>219</v>
      </c>
      <c r="H25" s="18"/>
      <c r="I25" s="18">
        <v>20</v>
      </c>
      <c r="J25" s="18"/>
      <c r="K25" s="19">
        <v>0</v>
      </c>
      <c r="L25" s="18"/>
      <c r="M25" s="19">
        <v>150000000000</v>
      </c>
      <c r="N25" s="18"/>
      <c r="O25" s="19">
        <v>0</v>
      </c>
      <c r="P25" s="18"/>
      <c r="Q25" s="19">
        <v>150000000000</v>
      </c>
      <c r="R25" s="18"/>
      <c r="S25" s="32">
        <v>0.1368</v>
      </c>
    </row>
    <row r="26" spans="1:19" ht="19.5" thickBot="1">
      <c r="A26" s="2" t="s">
        <v>107</v>
      </c>
      <c r="K26" s="6">
        <f>SUM(K9:K25)</f>
        <v>321101788000</v>
      </c>
      <c r="M26" s="6">
        <f>SUM(M9:M25)</f>
        <v>792652989214</v>
      </c>
      <c r="O26" s="6">
        <f>SUM(O9:O25)</f>
        <v>648573751145</v>
      </c>
      <c r="Q26" s="6">
        <f>SUM(Q9:Q25)</f>
        <v>465181026069</v>
      </c>
      <c r="S26" s="7">
        <f>SUM(S9:S25)</f>
        <v>0.4244</v>
      </c>
    </row>
    <row r="27" spans="1:19" ht="19.5" thickTop="1"/>
  </sheetData>
  <sortState ref="A9:S23">
    <sortCondition descending="1" ref="Q9:Q23"/>
  </sortState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rightToLeft="1" view="pageBreakPreview" zoomScale="85" zoomScaleNormal="100" zoomScaleSheetLayoutView="85" workbookViewId="0">
      <selection activeCell="S16" sqref="S16:S29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42578125" style="20" bestFit="1" customWidth="1"/>
    <col min="14" max="14" width="1" style="2" customWidth="1"/>
    <col min="15" max="15" width="16.425781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customFormat="1" ht="25.5">
      <c r="A5" s="61" t="s">
        <v>126</v>
      </c>
      <c r="B5" s="61"/>
      <c r="C5" s="61"/>
      <c r="D5" s="61"/>
      <c r="E5" s="61"/>
      <c r="F5" s="61"/>
      <c r="G5" s="61"/>
      <c r="H5" s="61"/>
      <c r="I5" s="23"/>
      <c r="K5" s="21"/>
      <c r="M5" s="21"/>
      <c r="O5" s="21"/>
    </row>
    <row r="7" spans="1:19" ht="30.75" thickBot="1">
      <c r="A7" s="70" t="s">
        <v>83</v>
      </c>
      <c r="B7" s="70" t="s">
        <v>83</v>
      </c>
      <c r="C7" s="70" t="s">
        <v>83</v>
      </c>
      <c r="D7" s="70" t="s">
        <v>83</v>
      </c>
      <c r="E7" s="70" t="s">
        <v>83</v>
      </c>
      <c r="F7" s="70" t="s">
        <v>83</v>
      </c>
      <c r="G7" s="70" t="s">
        <v>83</v>
      </c>
      <c r="I7" s="70" t="s">
        <v>84</v>
      </c>
      <c r="J7" s="70" t="s">
        <v>84</v>
      </c>
      <c r="K7" s="70" t="s">
        <v>84</v>
      </c>
      <c r="L7" s="70" t="s">
        <v>84</v>
      </c>
      <c r="M7" s="70" t="s">
        <v>84</v>
      </c>
      <c r="O7" s="70" t="s">
        <v>85</v>
      </c>
      <c r="P7" s="70" t="s">
        <v>85</v>
      </c>
      <c r="Q7" s="70" t="s">
        <v>85</v>
      </c>
      <c r="R7" s="70" t="s">
        <v>85</v>
      </c>
      <c r="S7" s="70" t="s">
        <v>85</v>
      </c>
    </row>
    <row r="8" spans="1:19" ht="30.75" thickBot="1">
      <c r="A8" s="69" t="s">
        <v>86</v>
      </c>
      <c r="B8" s="11"/>
      <c r="C8" s="69" t="s">
        <v>87</v>
      </c>
      <c r="D8" s="11"/>
      <c r="E8" s="69" t="s">
        <v>23</v>
      </c>
      <c r="F8" s="11"/>
      <c r="G8" s="69" t="s">
        <v>24</v>
      </c>
      <c r="I8" s="77" t="s">
        <v>88</v>
      </c>
      <c r="J8" s="11"/>
      <c r="K8" s="77" t="s">
        <v>89</v>
      </c>
      <c r="L8" s="11"/>
      <c r="M8" s="77" t="s">
        <v>90</v>
      </c>
      <c r="O8" s="77" t="s">
        <v>88</v>
      </c>
      <c r="P8" s="11"/>
      <c r="Q8" s="69" t="s">
        <v>89</v>
      </c>
      <c r="R8" s="11"/>
      <c r="S8" s="69" t="s">
        <v>90</v>
      </c>
    </row>
    <row r="9" spans="1:19">
      <c r="A9" s="2" t="s">
        <v>178</v>
      </c>
      <c r="C9" s="2" t="s">
        <v>91</v>
      </c>
      <c r="E9" s="2" t="s">
        <v>180</v>
      </c>
      <c r="G9" s="2">
        <v>18</v>
      </c>
      <c r="I9" s="43">
        <v>3302886102</v>
      </c>
      <c r="K9" s="43" t="s">
        <v>91</v>
      </c>
      <c r="M9" s="43">
        <v>3302886102</v>
      </c>
      <c r="O9" s="43">
        <v>6310636372</v>
      </c>
      <c r="Q9" s="44" t="s">
        <v>91</v>
      </c>
      <c r="S9" s="40">
        <v>6310636372</v>
      </c>
    </row>
    <row r="10" spans="1:19">
      <c r="A10" s="18" t="s">
        <v>34</v>
      </c>
      <c r="B10" s="18"/>
      <c r="C10" s="18" t="s">
        <v>91</v>
      </c>
      <c r="D10" s="18"/>
      <c r="E10" s="18" t="s">
        <v>37</v>
      </c>
      <c r="F10" s="18"/>
      <c r="G10" s="18">
        <v>16</v>
      </c>
      <c r="H10" s="18"/>
      <c r="I10" s="31">
        <v>232522072</v>
      </c>
      <c r="J10" s="18"/>
      <c r="K10" s="31" t="s">
        <v>91</v>
      </c>
      <c r="L10" s="18"/>
      <c r="M10" s="31">
        <v>232522072</v>
      </c>
      <c r="N10" s="18"/>
      <c r="O10" s="31">
        <v>465044144</v>
      </c>
      <c r="P10" s="18"/>
      <c r="Q10" s="18" t="s">
        <v>91</v>
      </c>
      <c r="R10" s="18"/>
      <c r="S10" s="19">
        <v>465044144</v>
      </c>
    </row>
    <row r="11" spans="1:19">
      <c r="A11" s="18" t="s">
        <v>155</v>
      </c>
      <c r="B11" s="18"/>
      <c r="C11" s="18" t="s">
        <v>91</v>
      </c>
      <c r="D11" s="18"/>
      <c r="E11" s="18" t="s">
        <v>157</v>
      </c>
      <c r="F11" s="18"/>
      <c r="G11" s="18">
        <v>16</v>
      </c>
      <c r="H11" s="18"/>
      <c r="I11" s="31">
        <v>12894532</v>
      </c>
      <c r="J11" s="18"/>
      <c r="K11" s="31" t="s">
        <v>91</v>
      </c>
      <c r="L11" s="18"/>
      <c r="M11" s="31">
        <v>12894532</v>
      </c>
      <c r="N11" s="18"/>
      <c r="O11" s="31">
        <v>25472329</v>
      </c>
      <c r="P11" s="18"/>
      <c r="Q11" s="18" t="s">
        <v>91</v>
      </c>
      <c r="R11" s="18"/>
      <c r="S11" s="19">
        <v>25472329</v>
      </c>
    </row>
    <row r="12" spans="1:19">
      <c r="A12" s="18" t="s">
        <v>28</v>
      </c>
      <c r="B12" s="18"/>
      <c r="C12" s="18" t="s">
        <v>91</v>
      </c>
      <c r="D12" s="18"/>
      <c r="E12" s="18" t="s">
        <v>30</v>
      </c>
      <c r="F12" s="18"/>
      <c r="G12" s="18">
        <v>15</v>
      </c>
      <c r="H12" s="18"/>
      <c r="I12" s="31">
        <v>1872846264</v>
      </c>
      <c r="J12" s="18"/>
      <c r="K12" s="31" t="s">
        <v>91</v>
      </c>
      <c r="L12" s="18"/>
      <c r="M12" s="31">
        <v>1872846264</v>
      </c>
      <c r="N12" s="18"/>
      <c r="O12" s="31">
        <v>4349767762</v>
      </c>
      <c r="P12" s="18"/>
      <c r="Q12" s="18" t="s">
        <v>91</v>
      </c>
      <c r="R12" s="18"/>
      <c r="S12" s="19">
        <v>4349767762</v>
      </c>
    </row>
    <row r="13" spans="1:19">
      <c r="A13" s="18" t="s">
        <v>161</v>
      </c>
      <c r="B13" s="18"/>
      <c r="C13" s="18" t="s">
        <v>91</v>
      </c>
      <c r="D13" s="18"/>
      <c r="E13" s="18" t="s">
        <v>163</v>
      </c>
      <c r="F13" s="18"/>
      <c r="G13" s="18">
        <v>17</v>
      </c>
      <c r="H13" s="18"/>
      <c r="I13" s="31">
        <v>1762707908</v>
      </c>
      <c r="J13" s="18"/>
      <c r="K13" s="31" t="s">
        <v>91</v>
      </c>
      <c r="L13" s="18"/>
      <c r="M13" s="31">
        <v>1762707908</v>
      </c>
      <c r="N13" s="18"/>
      <c r="O13" s="31">
        <v>3474969317</v>
      </c>
      <c r="P13" s="18"/>
      <c r="Q13" s="18" t="s">
        <v>91</v>
      </c>
      <c r="R13" s="18"/>
      <c r="S13" s="19">
        <v>3474969317</v>
      </c>
    </row>
    <row r="14" spans="1:19">
      <c r="A14" s="18" t="s">
        <v>31</v>
      </c>
      <c r="B14" s="18"/>
      <c r="C14" s="18" t="s">
        <v>91</v>
      </c>
      <c r="D14" s="18"/>
      <c r="E14" s="18" t="s">
        <v>33</v>
      </c>
      <c r="F14" s="18"/>
      <c r="G14" s="18">
        <v>18</v>
      </c>
      <c r="H14" s="18"/>
      <c r="I14" s="31">
        <v>47740289</v>
      </c>
      <c r="J14" s="18"/>
      <c r="K14" s="31" t="s">
        <v>91</v>
      </c>
      <c r="L14" s="18"/>
      <c r="M14" s="31">
        <v>47740289</v>
      </c>
      <c r="N14" s="18"/>
      <c r="O14" s="31">
        <v>97477191</v>
      </c>
      <c r="P14" s="18"/>
      <c r="Q14" s="18" t="s">
        <v>91</v>
      </c>
      <c r="R14" s="18"/>
      <c r="S14" s="19">
        <v>97477191</v>
      </c>
    </row>
    <row r="15" spans="1:19">
      <c r="A15" s="18" t="s">
        <v>158</v>
      </c>
      <c r="B15" s="18"/>
      <c r="C15" s="18" t="s">
        <v>91</v>
      </c>
      <c r="D15" s="18"/>
      <c r="E15" s="18" t="s">
        <v>160</v>
      </c>
      <c r="F15" s="18"/>
      <c r="G15" s="18">
        <v>18</v>
      </c>
      <c r="H15" s="18"/>
      <c r="I15" s="31">
        <v>61466481</v>
      </c>
      <c r="J15" s="18"/>
      <c r="K15" s="31" t="s">
        <v>91</v>
      </c>
      <c r="L15" s="18"/>
      <c r="M15" s="31">
        <v>61466481</v>
      </c>
      <c r="N15" s="18"/>
      <c r="O15" s="31">
        <v>119995372</v>
      </c>
      <c r="P15" s="18"/>
      <c r="Q15" s="18" t="s">
        <v>91</v>
      </c>
      <c r="R15" s="18"/>
      <c r="S15" s="19">
        <v>119995372</v>
      </c>
    </row>
    <row r="16" spans="1:19">
      <c r="A16" s="18" t="s">
        <v>59</v>
      </c>
      <c r="B16" s="18"/>
      <c r="C16" s="18">
        <v>24</v>
      </c>
      <c r="D16" s="18"/>
      <c r="E16" s="18" t="s">
        <v>91</v>
      </c>
      <c r="F16" s="18"/>
      <c r="G16" s="18">
        <v>0</v>
      </c>
      <c r="H16" s="18"/>
      <c r="I16" s="31">
        <v>4246</v>
      </c>
      <c r="J16" s="18"/>
      <c r="K16" s="31">
        <v>0</v>
      </c>
      <c r="L16" s="18"/>
      <c r="M16" s="31">
        <v>4246</v>
      </c>
      <c r="N16" s="18"/>
      <c r="O16" s="31">
        <v>8219</v>
      </c>
      <c r="P16" s="18"/>
      <c r="Q16" s="18">
        <v>0</v>
      </c>
      <c r="R16" s="18"/>
      <c r="S16" s="19">
        <v>8219</v>
      </c>
    </row>
    <row r="17" spans="1:19">
      <c r="A17" s="18" t="s">
        <v>56</v>
      </c>
      <c r="B17" s="18"/>
      <c r="C17" s="18">
        <v>19</v>
      </c>
      <c r="D17" s="18"/>
      <c r="E17" s="18" t="s">
        <v>91</v>
      </c>
      <c r="F17" s="18"/>
      <c r="G17" s="18">
        <v>0</v>
      </c>
      <c r="H17" s="18"/>
      <c r="I17" s="31">
        <v>72554</v>
      </c>
      <c r="J17" s="18"/>
      <c r="K17" s="31">
        <v>0</v>
      </c>
      <c r="L17" s="18"/>
      <c r="M17" s="31">
        <v>72554</v>
      </c>
      <c r="N17" s="18"/>
      <c r="O17" s="31">
        <v>72554</v>
      </c>
      <c r="P17" s="18"/>
      <c r="Q17" s="18">
        <v>0</v>
      </c>
      <c r="R17" s="18"/>
      <c r="S17" s="19">
        <v>72554</v>
      </c>
    </row>
    <row r="18" spans="1:19">
      <c r="A18" s="18" t="s">
        <v>64</v>
      </c>
      <c r="B18" s="18"/>
      <c r="C18" s="18">
        <v>31</v>
      </c>
      <c r="D18" s="18"/>
      <c r="E18" s="18" t="s">
        <v>91</v>
      </c>
      <c r="F18" s="18"/>
      <c r="G18" s="18">
        <v>0</v>
      </c>
      <c r="H18" s="18"/>
      <c r="I18" s="31">
        <v>17308</v>
      </c>
      <c r="J18" s="18"/>
      <c r="K18" s="31">
        <v>0</v>
      </c>
      <c r="L18" s="18"/>
      <c r="M18" s="31">
        <v>17308</v>
      </c>
      <c r="N18" s="18"/>
      <c r="O18" s="31">
        <v>44129</v>
      </c>
      <c r="P18" s="18"/>
      <c r="Q18" s="18">
        <v>0</v>
      </c>
      <c r="R18" s="18"/>
      <c r="S18" s="19">
        <v>44129</v>
      </c>
    </row>
    <row r="19" spans="1:19">
      <c r="A19" s="18" t="s">
        <v>67</v>
      </c>
      <c r="B19" s="18"/>
      <c r="C19" s="18">
        <v>1</v>
      </c>
      <c r="D19" s="18"/>
      <c r="E19" s="18" t="s">
        <v>91</v>
      </c>
      <c r="F19" s="18"/>
      <c r="G19" s="18">
        <v>0</v>
      </c>
      <c r="H19" s="18"/>
      <c r="I19" s="31">
        <v>15106</v>
      </c>
      <c r="J19" s="18"/>
      <c r="K19" s="31">
        <v>0</v>
      </c>
      <c r="L19" s="18"/>
      <c r="M19" s="31">
        <v>15106</v>
      </c>
      <c r="N19" s="18"/>
      <c r="O19" s="31">
        <v>29162</v>
      </c>
      <c r="P19" s="18"/>
      <c r="Q19" s="18">
        <v>0</v>
      </c>
      <c r="R19" s="18"/>
      <c r="S19" s="19">
        <v>29162</v>
      </c>
    </row>
    <row r="20" spans="1:19">
      <c r="A20" s="18" t="s">
        <v>59</v>
      </c>
      <c r="B20" s="18"/>
      <c r="C20" s="18">
        <v>27</v>
      </c>
      <c r="D20" s="18"/>
      <c r="E20" s="18" t="s">
        <v>91</v>
      </c>
      <c r="F20" s="18"/>
      <c r="G20" s="18">
        <v>0</v>
      </c>
      <c r="H20" s="18"/>
      <c r="I20" s="31">
        <v>22312715</v>
      </c>
      <c r="J20" s="18"/>
      <c r="K20" s="31">
        <v>0</v>
      </c>
      <c r="L20" s="18"/>
      <c r="M20" s="31">
        <v>22312715</v>
      </c>
      <c r="N20" s="18"/>
      <c r="O20" s="31">
        <v>78801946</v>
      </c>
      <c r="P20" s="18"/>
      <c r="Q20" s="18">
        <v>0</v>
      </c>
      <c r="R20" s="18"/>
      <c r="S20" s="19">
        <v>78801946</v>
      </c>
    </row>
    <row r="21" spans="1:19">
      <c r="A21" s="18" t="s">
        <v>72</v>
      </c>
      <c r="B21" s="18"/>
      <c r="C21" s="18">
        <v>13</v>
      </c>
      <c r="D21" s="18"/>
      <c r="E21" s="18" t="s">
        <v>91</v>
      </c>
      <c r="F21" s="18"/>
      <c r="G21" s="18">
        <v>0</v>
      </c>
      <c r="H21" s="18"/>
      <c r="I21" s="31">
        <v>700</v>
      </c>
      <c r="J21" s="18"/>
      <c r="K21" s="31">
        <v>0</v>
      </c>
      <c r="L21" s="18"/>
      <c r="M21" s="31">
        <v>700</v>
      </c>
      <c r="N21" s="18"/>
      <c r="O21" s="31">
        <v>1513</v>
      </c>
      <c r="P21" s="18"/>
      <c r="Q21" s="18">
        <v>0</v>
      </c>
      <c r="R21" s="18"/>
      <c r="S21" s="19">
        <v>1513</v>
      </c>
    </row>
    <row r="22" spans="1:19">
      <c r="A22" s="18" t="s">
        <v>75</v>
      </c>
      <c r="B22" s="18"/>
      <c r="C22" s="18">
        <v>13</v>
      </c>
      <c r="D22" s="18"/>
      <c r="E22" s="18" t="s">
        <v>91</v>
      </c>
      <c r="F22" s="18"/>
      <c r="G22" s="18">
        <v>0</v>
      </c>
      <c r="H22" s="18"/>
      <c r="I22" s="31">
        <v>965071</v>
      </c>
      <c r="J22" s="18"/>
      <c r="K22" s="31">
        <v>0</v>
      </c>
      <c r="L22" s="18"/>
      <c r="M22" s="31">
        <v>965071</v>
      </c>
      <c r="N22" s="18"/>
      <c r="O22" s="31">
        <v>79929486</v>
      </c>
      <c r="P22" s="18"/>
      <c r="Q22" s="18">
        <v>0</v>
      </c>
      <c r="R22" s="18"/>
      <c r="S22" s="19">
        <v>79929486</v>
      </c>
    </row>
    <row r="23" spans="1:19">
      <c r="A23" s="18" t="s">
        <v>79</v>
      </c>
      <c r="B23" s="18"/>
      <c r="C23" s="18">
        <v>18</v>
      </c>
      <c r="D23" s="18"/>
      <c r="E23" s="18" t="s">
        <v>91</v>
      </c>
      <c r="F23" s="18"/>
      <c r="G23" s="18">
        <v>0</v>
      </c>
      <c r="H23" s="18"/>
      <c r="I23" s="31">
        <v>207702</v>
      </c>
      <c r="J23" s="18"/>
      <c r="K23" s="31">
        <v>0</v>
      </c>
      <c r="L23" s="18"/>
      <c r="M23" s="31">
        <v>207702</v>
      </c>
      <c r="N23" s="18"/>
      <c r="O23" s="31">
        <v>611344</v>
      </c>
      <c r="P23" s="18"/>
      <c r="Q23" s="18">
        <v>0</v>
      </c>
      <c r="R23" s="18"/>
      <c r="S23" s="19">
        <v>611344</v>
      </c>
    </row>
    <row r="24" spans="1:19">
      <c r="A24" s="18" t="s">
        <v>79</v>
      </c>
      <c r="B24" s="18"/>
      <c r="C24" s="18">
        <v>17</v>
      </c>
      <c r="D24" s="18"/>
      <c r="E24" s="18" t="s">
        <v>91</v>
      </c>
      <c r="F24" s="18"/>
      <c r="G24" s="18">
        <v>20</v>
      </c>
      <c r="H24" s="18"/>
      <c r="I24" s="31">
        <v>-153403830</v>
      </c>
      <c r="J24" s="18"/>
      <c r="K24" s="31">
        <v>-16283602</v>
      </c>
      <c r="L24" s="18"/>
      <c r="M24" s="31">
        <v>-137120228</v>
      </c>
      <c r="N24" s="18"/>
      <c r="O24" s="31">
        <v>2897123880</v>
      </c>
      <c r="P24" s="18"/>
      <c r="Q24" s="18">
        <v>0</v>
      </c>
      <c r="R24" s="18"/>
      <c r="S24" s="19">
        <v>2897123880</v>
      </c>
    </row>
    <row r="25" spans="1:19">
      <c r="A25" s="18" t="s">
        <v>141</v>
      </c>
      <c r="B25" s="18"/>
      <c r="C25" s="18">
        <v>17</v>
      </c>
      <c r="D25" s="18"/>
      <c r="E25" s="18" t="s">
        <v>91</v>
      </c>
      <c r="F25" s="18"/>
      <c r="G25" s="18">
        <v>0</v>
      </c>
      <c r="H25" s="18"/>
      <c r="I25" s="31">
        <v>241307</v>
      </c>
      <c r="J25" s="18"/>
      <c r="K25" s="31">
        <v>0</v>
      </c>
      <c r="L25" s="18"/>
      <c r="M25" s="31">
        <v>241307</v>
      </c>
      <c r="N25" s="18"/>
      <c r="O25" s="31">
        <v>26240000</v>
      </c>
      <c r="P25" s="18"/>
      <c r="Q25" s="18">
        <v>0</v>
      </c>
      <c r="R25" s="18"/>
      <c r="S25" s="19">
        <v>26240000</v>
      </c>
    </row>
    <row r="26" spans="1:19">
      <c r="A26" s="18" t="s">
        <v>144</v>
      </c>
      <c r="B26" s="18"/>
      <c r="C26" s="18">
        <v>24</v>
      </c>
      <c r="D26" s="18"/>
      <c r="E26" s="18" t="s">
        <v>91</v>
      </c>
      <c r="F26" s="18"/>
      <c r="G26" s="18">
        <v>19.899999618530298</v>
      </c>
      <c r="H26" s="18"/>
      <c r="I26" s="31">
        <v>1690136986</v>
      </c>
      <c r="J26" s="18"/>
      <c r="K26" s="31">
        <v>0</v>
      </c>
      <c r="L26" s="18"/>
      <c r="M26" s="31">
        <v>1690136986</v>
      </c>
      <c r="N26" s="18"/>
      <c r="O26" s="31">
        <v>3379082264</v>
      </c>
      <c r="P26" s="18"/>
      <c r="Q26" s="18">
        <v>5602923</v>
      </c>
      <c r="R26" s="18"/>
      <c r="S26" s="19">
        <v>3373479341</v>
      </c>
    </row>
    <row r="27" spans="1:19">
      <c r="A27" s="18" t="s">
        <v>79</v>
      </c>
      <c r="B27" s="18"/>
      <c r="C27" s="18">
        <v>3</v>
      </c>
      <c r="D27" s="18"/>
      <c r="E27" s="18" t="s">
        <v>91</v>
      </c>
      <c r="F27" s="18"/>
      <c r="G27" s="18">
        <v>20</v>
      </c>
      <c r="H27" s="18"/>
      <c r="I27" s="31">
        <v>2213114751</v>
      </c>
      <c r="J27" s="18"/>
      <c r="K27" s="31">
        <v>3622119</v>
      </c>
      <c r="L27" s="18"/>
      <c r="M27" s="31">
        <v>2209492632</v>
      </c>
      <c r="N27" s="18"/>
      <c r="O27" s="31">
        <v>2213114751</v>
      </c>
      <c r="P27" s="18"/>
      <c r="Q27" s="18">
        <v>3622119</v>
      </c>
      <c r="R27" s="18"/>
      <c r="S27" s="19">
        <v>2209492632</v>
      </c>
    </row>
    <row r="28" spans="1:19">
      <c r="A28" s="18" t="s">
        <v>215</v>
      </c>
      <c r="B28" s="18"/>
      <c r="C28" s="18">
        <v>23</v>
      </c>
      <c r="D28" s="18"/>
      <c r="E28" s="18" t="s">
        <v>91</v>
      </c>
      <c r="F28" s="18"/>
      <c r="G28" s="18">
        <v>0</v>
      </c>
      <c r="H28" s="18"/>
      <c r="I28" s="31">
        <v>787376950</v>
      </c>
      <c r="J28" s="18"/>
      <c r="K28" s="31">
        <v>0</v>
      </c>
      <c r="L28" s="18"/>
      <c r="M28" s="31">
        <v>787376950</v>
      </c>
      <c r="N28" s="18"/>
      <c r="O28" s="31">
        <v>787376950</v>
      </c>
      <c r="P28" s="18"/>
      <c r="Q28" s="18">
        <v>0</v>
      </c>
      <c r="R28" s="18"/>
      <c r="S28" s="19">
        <v>787376950</v>
      </c>
    </row>
    <row r="29" spans="1:19">
      <c r="A29" s="18" t="s">
        <v>215</v>
      </c>
      <c r="B29" s="18"/>
      <c r="C29" s="18">
        <v>23</v>
      </c>
      <c r="D29" s="18"/>
      <c r="E29" s="18" t="s">
        <v>91</v>
      </c>
      <c r="F29" s="18"/>
      <c r="G29" s="18">
        <v>20</v>
      </c>
      <c r="H29" s="18"/>
      <c r="I29" s="31">
        <v>81967213</v>
      </c>
      <c r="J29" s="18"/>
      <c r="K29" s="31">
        <v>1017402</v>
      </c>
      <c r="L29" s="18"/>
      <c r="M29" s="31">
        <v>80949811</v>
      </c>
      <c r="N29" s="18"/>
      <c r="O29" s="31">
        <v>81967213</v>
      </c>
      <c r="P29" s="18"/>
      <c r="Q29" s="18">
        <v>1017402</v>
      </c>
      <c r="R29" s="18"/>
      <c r="S29" s="19">
        <v>80949811</v>
      </c>
    </row>
    <row r="30" spans="1:19" ht="19.5" thickBot="1">
      <c r="A30" s="2" t="s">
        <v>107</v>
      </c>
      <c r="I30" s="22">
        <f>SUM(I9:I29)</f>
        <v>11936092427</v>
      </c>
      <c r="K30" s="22">
        <f>SUM(K9:K29)</f>
        <v>-11644081</v>
      </c>
      <c r="M30" s="22">
        <f>SUM(M9:M29)</f>
        <v>11947736508</v>
      </c>
      <c r="O30" s="22">
        <f>SUM(O9:O29)</f>
        <v>24387765898</v>
      </c>
      <c r="Q30" s="12">
        <f>SUM(Q9:Q29)</f>
        <v>10242444</v>
      </c>
      <c r="S30" s="6">
        <f>SUM(S9:S29)</f>
        <v>24377523454</v>
      </c>
    </row>
    <row r="31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rightToLeft="1" view="pageBreakPreview" zoomScale="70" zoomScaleNormal="100" zoomScaleSheetLayoutView="70" workbookViewId="0">
      <selection activeCell="G20" sqref="G20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2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2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2" s="16" customFormat="1" ht="25.5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7" spans="1:22" ht="30.75" thickBot="1">
      <c r="A7" s="71" t="s">
        <v>2</v>
      </c>
      <c r="C7" s="70" t="s">
        <v>92</v>
      </c>
      <c r="D7" s="70" t="s">
        <v>92</v>
      </c>
      <c r="E7" s="70" t="s">
        <v>92</v>
      </c>
      <c r="F7" s="70" t="s">
        <v>92</v>
      </c>
      <c r="G7" s="70" t="s">
        <v>92</v>
      </c>
      <c r="I7" s="70" t="s">
        <v>84</v>
      </c>
      <c r="J7" s="70" t="s">
        <v>84</v>
      </c>
      <c r="K7" s="70" t="s">
        <v>84</v>
      </c>
      <c r="L7" s="70" t="s">
        <v>84</v>
      </c>
      <c r="M7" s="70" t="s">
        <v>84</v>
      </c>
      <c r="O7" s="70" t="s">
        <v>85</v>
      </c>
      <c r="P7" s="70" t="s">
        <v>85</v>
      </c>
      <c r="Q7" s="70" t="s">
        <v>85</v>
      </c>
      <c r="R7" s="70" t="s">
        <v>85</v>
      </c>
      <c r="S7" s="70" t="s">
        <v>85</v>
      </c>
    </row>
    <row r="8" spans="1:22" ht="30.75" thickBot="1">
      <c r="A8" s="70" t="s">
        <v>2</v>
      </c>
      <c r="C8" s="69" t="s">
        <v>93</v>
      </c>
      <c r="D8" s="11"/>
      <c r="E8" s="69" t="s">
        <v>94</v>
      </c>
      <c r="F8" s="11"/>
      <c r="G8" s="69" t="s">
        <v>95</v>
      </c>
      <c r="I8" s="69" t="s">
        <v>96</v>
      </c>
      <c r="J8" s="11"/>
      <c r="K8" s="69" t="s">
        <v>89</v>
      </c>
      <c r="L8" s="11"/>
      <c r="M8" s="69" t="s">
        <v>97</v>
      </c>
      <c r="O8" s="69" t="s">
        <v>96</v>
      </c>
      <c r="P8" s="11"/>
      <c r="Q8" s="77" t="s">
        <v>89</v>
      </c>
      <c r="R8" s="11"/>
      <c r="S8" s="69" t="s">
        <v>97</v>
      </c>
    </row>
    <row r="9" spans="1:22" ht="21">
      <c r="A9" s="3"/>
      <c r="I9" s="40"/>
      <c r="K9" s="40"/>
      <c r="M9" s="40"/>
      <c r="O9" s="40"/>
      <c r="Q9" s="43"/>
      <c r="S9" s="40"/>
    </row>
    <row r="10" spans="1:22" ht="21">
      <c r="A10" s="45"/>
      <c r="B10" s="18"/>
      <c r="C10" s="18"/>
      <c r="D10" s="18"/>
      <c r="E10" s="18"/>
      <c r="F10" s="18"/>
      <c r="G10" s="18"/>
      <c r="H10" s="18"/>
      <c r="I10" s="19"/>
      <c r="J10" s="18"/>
      <c r="K10" s="19"/>
      <c r="L10" s="18"/>
      <c r="M10" s="19"/>
      <c r="N10" s="18"/>
      <c r="O10" s="19"/>
      <c r="P10" s="18"/>
      <c r="Q10" s="31"/>
      <c r="R10" s="18"/>
      <c r="S10" s="19"/>
    </row>
    <row r="11" spans="1:22" ht="21">
      <c r="A11" s="45"/>
      <c r="B11" s="18"/>
      <c r="C11" s="18"/>
      <c r="D11" s="18"/>
      <c r="E11" s="18"/>
      <c r="F11" s="18"/>
      <c r="G11" s="18"/>
      <c r="H11" s="18"/>
      <c r="I11" s="19"/>
      <c r="J11" s="18"/>
      <c r="K11" s="19"/>
      <c r="L11" s="18"/>
      <c r="M11" s="19"/>
      <c r="N11" s="18"/>
      <c r="O11" s="19"/>
      <c r="P11" s="18"/>
      <c r="Q11" s="31"/>
      <c r="R11" s="18"/>
      <c r="S11" s="19"/>
    </row>
    <row r="12" spans="1:22" ht="21">
      <c r="A12" s="45"/>
      <c r="B12" s="18"/>
      <c r="C12" s="18"/>
      <c r="D12" s="18"/>
      <c r="E12" s="18"/>
      <c r="F12" s="18"/>
      <c r="G12" s="18"/>
      <c r="H12" s="18"/>
      <c r="I12" s="19"/>
      <c r="J12" s="18"/>
      <c r="K12" s="19"/>
      <c r="L12" s="18"/>
      <c r="M12" s="19"/>
      <c r="N12" s="18"/>
      <c r="O12" s="19"/>
      <c r="P12" s="18"/>
      <c r="Q12" s="31"/>
      <c r="R12" s="18"/>
      <c r="S12" s="19"/>
    </row>
    <row r="13" spans="1:22" ht="21">
      <c r="A13" s="45"/>
      <c r="B13" s="18"/>
      <c r="C13" s="18"/>
      <c r="D13" s="18"/>
      <c r="E13" s="18"/>
      <c r="F13" s="18"/>
      <c r="G13" s="18"/>
      <c r="H13" s="18"/>
      <c r="I13" s="19"/>
      <c r="J13" s="18"/>
      <c r="K13" s="19"/>
      <c r="L13" s="18"/>
      <c r="M13" s="19"/>
      <c r="N13" s="18"/>
      <c r="O13" s="19"/>
      <c r="P13" s="18"/>
      <c r="Q13" s="31"/>
      <c r="R13" s="18"/>
      <c r="S13" s="19"/>
    </row>
    <row r="14" spans="1:22" ht="21">
      <c r="A14" s="45"/>
      <c r="B14" s="18"/>
      <c r="C14" s="18"/>
      <c r="D14" s="18"/>
      <c r="E14" s="18"/>
      <c r="F14" s="18"/>
      <c r="G14" s="18"/>
      <c r="H14" s="18"/>
      <c r="I14" s="19"/>
      <c r="J14" s="18"/>
      <c r="K14" s="19"/>
      <c r="L14" s="18"/>
      <c r="M14" s="19"/>
      <c r="N14" s="18"/>
      <c r="O14" s="19"/>
      <c r="P14" s="18"/>
      <c r="Q14" s="31"/>
      <c r="R14" s="18"/>
      <c r="S14" s="19"/>
    </row>
    <row r="15" spans="1:22" ht="21">
      <c r="A15" s="45"/>
      <c r="B15" s="18"/>
      <c r="C15" s="18"/>
      <c r="D15" s="18"/>
      <c r="E15" s="18"/>
      <c r="F15" s="18"/>
      <c r="G15" s="18"/>
      <c r="H15" s="18"/>
      <c r="I15" s="19"/>
      <c r="J15" s="18"/>
      <c r="K15" s="19"/>
      <c r="L15" s="18"/>
      <c r="M15" s="19"/>
      <c r="N15" s="18"/>
      <c r="O15" s="19"/>
      <c r="P15" s="18"/>
      <c r="Q15" s="31"/>
      <c r="R15" s="18"/>
      <c r="S15" s="19"/>
    </row>
    <row r="16" spans="1:22" ht="21">
      <c r="A16" s="45"/>
      <c r="B16" s="18"/>
      <c r="C16" s="18"/>
      <c r="D16" s="18"/>
      <c r="E16" s="18"/>
      <c r="F16" s="18"/>
      <c r="G16" s="18"/>
      <c r="H16" s="18"/>
      <c r="I16" s="19"/>
      <c r="J16" s="18"/>
      <c r="K16" s="19"/>
      <c r="L16" s="18"/>
      <c r="M16" s="19"/>
      <c r="N16" s="18"/>
      <c r="O16" s="19"/>
      <c r="P16" s="18"/>
      <c r="Q16" s="31"/>
      <c r="R16" s="18"/>
      <c r="S16" s="19"/>
    </row>
    <row r="17" spans="1:19" ht="21">
      <c r="A17" s="45"/>
      <c r="B17" s="18"/>
      <c r="C17" s="18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31"/>
      <c r="R17" s="18"/>
      <c r="S17" s="19"/>
    </row>
    <row r="18" spans="1:19" ht="21">
      <c r="A18" s="3"/>
      <c r="E18" s="4"/>
      <c r="G18" s="4"/>
      <c r="I18" s="4"/>
      <c r="K18" s="4"/>
      <c r="M18" s="4"/>
      <c r="O18" s="4"/>
      <c r="S18" s="4"/>
    </row>
    <row r="19" spans="1:19" ht="21">
      <c r="A19" s="3"/>
      <c r="E19" s="4"/>
      <c r="G19" s="4"/>
      <c r="I19" s="4"/>
      <c r="K19" s="4"/>
      <c r="M19" s="4"/>
      <c r="O19" s="4"/>
      <c r="S19" s="4"/>
    </row>
    <row r="20" spans="1:19" ht="21">
      <c r="A20" s="3"/>
      <c r="E20" s="4"/>
      <c r="G20" s="4"/>
      <c r="I20" s="4"/>
      <c r="K20" s="4"/>
      <c r="M20" s="4"/>
      <c r="O20" s="4"/>
      <c r="S20" s="4"/>
    </row>
    <row r="21" spans="1:19" ht="21">
      <c r="A21" s="3"/>
      <c r="E21" s="4"/>
      <c r="G21" s="4"/>
      <c r="I21" s="4"/>
      <c r="K21" s="4"/>
      <c r="M21" s="4"/>
      <c r="O21" s="4"/>
      <c r="S21" s="4"/>
    </row>
    <row r="22" spans="1:19" ht="21">
      <c r="A22" s="3"/>
      <c r="E22" s="4"/>
      <c r="G22" s="4"/>
      <c r="I22" s="4"/>
      <c r="K22" s="4"/>
      <c r="M22" s="4"/>
      <c r="O22" s="4"/>
      <c r="S22" s="4"/>
    </row>
    <row r="23" spans="1:19" ht="21.75" thickBot="1">
      <c r="A23" s="3" t="s">
        <v>107</v>
      </c>
      <c r="I23" s="6">
        <f>SUM(I9:I22)</f>
        <v>0</v>
      </c>
      <c r="K23" s="6">
        <f>SUM(K9:K22)</f>
        <v>0</v>
      </c>
      <c r="M23" s="6">
        <f>SUM(M9:M22)</f>
        <v>0</v>
      </c>
      <c r="O23" s="6">
        <f>SUM(O9:O22)</f>
        <v>0</v>
      </c>
      <c r="Q23" s="22">
        <f>SUM(Q9:Q22)</f>
        <v>0</v>
      </c>
      <c r="S23" s="6">
        <f>SUM(S9:S22)</f>
        <v>0</v>
      </c>
    </row>
    <row r="24" spans="1:19" ht="21.75" thickTop="1">
      <c r="A24" s="3"/>
      <c r="I24" s="19"/>
      <c r="K24" s="19"/>
      <c r="M24" s="19"/>
      <c r="O24" s="19"/>
      <c r="Q24" s="31"/>
      <c r="S24" s="19"/>
    </row>
    <row r="25" spans="1:19" ht="21">
      <c r="A25" s="3"/>
      <c r="I25" s="19"/>
      <c r="K25" s="19"/>
      <c r="M25" s="19"/>
      <c r="O25" s="19"/>
      <c r="Q25" s="31"/>
      <c r="S25" s="19"/>
    </row>
    <row r="26" spans="1:19" ht="21">
      <c r="A26" s="3"/>
      <c r="I26" s="19"/>
      <c r="K26" s="19"/>
      <c r="M26" s="19"/>
      <c r="O26" s="19"/>
      <c r="Q26" s="31"/>
      <c r="S26" s="19"/>
    </row>
    <row r="27" spans="1:19" ht="21">
      <c r="A27" s="3"/>
      <c r="I27" s="19"/>
      <c r="K27" s="19"/>
      <c r="M27" s="19"/>
      <c r="O27" s="19"/>
      <c r="Q27" s="31"/>
      <c r="S27" s="19"/>
    </row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rightToLeft="1" view="pageBreakPreview" topLeftCell="A16" zoomScale="85" zoomScaleNormal="100" zoomScaleSheetLayoutView="85" workbookViewId="0">
      <selection activeCell="A9" sqref="A9:Q44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7.85546875" style="2" customWidth="1"/>
    <col min="8" max="8" width="1" style="2" customWidth="1"/>
    <col min="9" max="9" width="16.28515625" style="20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0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30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30">
      <c r="A4" s="65" t="str">
        <f>سهام!A4</f>
        <v>برای ماه منتهی به 1399/02/31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customFormat="1" ht="25.5">
      <c r="A5" s="61" t="s">
        <v>127</v>
      </c>
      <c r="B5" s="61"/>
      <c r="C5" s="61"/>
      <c r="D5" s="61"/>
      <c r="E5" s="61"/>
      <c r="F5" s="61"/>
      <c r="G5" s="61"/>
      <c r="H5" s="61"/>
      <c r="I5" s="21"/>
      <c r="Q5" s="21"/>
    </row>
    <row r="7" spans="1:17" s="28" customFormat="1" thickBot="1">
      <c r="A7" s="80" t="s">
        <v>2</v>
      </c>
      <c r="C7" s="72" t="s">
        <v>84</v>
      </c>
      <c r="D7" s="72" t="s">
        <v>84</v>
      </c>
      <c r="E7" s="72" t="s">
        <v>84</v>
      </c>
      <c r="F7" s="72" t="s">
        <v>84</v>
      </c>
      <c r="G7" s="72" t="s">
        <v>84</v>
      </c>
      <c r="H7" s="72" t="s">
        <v>84</v>
      </c>
      <c r="I7" s="72" t="s">
        <v>84</v>
      </c>
      <c r="K7" s="72" t="s">
        <v>85</v>
      </c>
      <c r="L7" s="72" t="s">
        <v>85</v>
      </c>
      <c r="M7" s="72" t="s">
        <v>85</v>
      </c>
      <c r="N7" s="72" t="s">
        <v>85</v>
      </c>
      <c r="O7" s="72" t="s">
        <v>85</v>
      </c>
      <c r="P7" s="72" t="s">
        <v>85</v>
      </c>
      <c r="Q7" s="72" t="s">
        <v>85</v>
      </c>
    </row>
    <row r="8" spans="1:17" s="28" customFormat="1" ht="54" customHeight="1" thickBot="1">
      <c r="A8" s="72" t="s">
        <v>2</v>
      </c>
      <c r="C8" s="78" t="s">
        <v>6</v>
      </c>
      <c r="D8" s="30"/>
      <c r="E8" s="78" t="s">
        <v>98</v>
      </c>
      <c r="F8" s="30"/>
      <c r="G8" s="78" t="s">
        <v>99</v>
      </c>
      <c r="H8" s="30"/>
      <c r="I8" s="79" t="s">
        <v>100</v>
      </c>
      <c r="K8" s="78" t="s">
        <v>6</v>
      </c>
      <c r="L8" s="30"/>
      <c r="M8" s="78" t="s">
        <v>98</v>
      </c>
      <c r="N8" s="30"/>
      <c r="O8" s="78" t="s">
        <v>99</v>
      </c>
      <c r="P8" s="30"/>
      <c r="Q8" s="79" t="s">
        <v>100</v>
      </c>
    </row>
    <row r="9" spans="1:17">
      <c r="A9" s="2" t="s">
        <v>187</v>
      </c>
      <c r="C9" s="40">
        <v>100000</v>
      </c>
      <c r="E9" s="40">
        <v>1656608438</v>
      </c>
      <c r="G9" s="40">
        <v>913505625</v>
      </c>
      <c r="I9" s="43">
        <v>743102813</v>
      </c>
      <c r="K9" s="40">
        <v>100000</v>
      </c>
      <c r="M9" s="40">
        <v>1656608438</v>
      </c>
      <c r="O9" s="40">
        <v>813256075</v>
      </c>
      <c r="Q9" s="43">
        <v>843352363</v>
      </c>
    </row>
    <row r="10" spans="1:17">
      <c r="A10" s="18" t="s">
        <v>205</v>
      </c>
      <c r="B10" s="18"/>
      <c r="C10" s="19">
        <v>600000</v>
      </c>
      <c r="D10" s="18"/>
      <c r="E10" s="19">
        <v>18590419560</v>
      </c>
      <c r="F10" s="18"/>
      <c r="G10" s="19">
        <v>19445594837</v>
      </c>
      <c r="H10" s="18"/>
      <c r="I10" s="31">
        <v>-855175277</v>
      </c>
      <c r="J10" s="18"/>
      <c r="K10" s="19">
        <v>600000</v>
      </c>
      <c r="L10" s="18"/>
      <c r="M10" s="19">
        <v>18590419560</v>
      </c>
      <c r="N10" s="18"/>
      <c r="O10" s="19">
        <v>19445594837</v>
      </c>
      <c r="P10" s="18"/>
      <c r="Q10" s="31">
        <v>-855175277</v>
      </c>
    </row>
    <row r="11" spans="1:17">
      <c r="A11" s="18" t="s">
        <v>209</v>
      </c>
      <c r="B11" s="18"/>
      <c r="C11" s="19">
        <v>100000</v>
      </c>
      <c r="D11" s="18"/>
      <c r="E11" s="19">
        <v>9547978440</v>
      </c>
      <c r="F11" s="18"/>
      <c r="G11" s="19">
        <v>8865922300</v>
      </c>
      <c r="H11" s="18"/>
      <c r="I11" s="31">
        <v>682056140</v>
      </c>
      <c r="J11" s="18"/>
      <c r="K11" s="19">
        <v>100000</v>
      </c>
      <c r="L11" s="18"/>
      <c r="M11" s="19">
        <v>9547978440</v>
      </c>
      <c r="N11" s="18"/>
      <c r="O11" s="19">
        <v>8865922300</v>
      </c>
      <c r="P11" s="18"/>
      <c r="Q11" s="31">
        <v>682056140</v>
      </c>
    </row>
    <row r="12" spans="1:17">
      <c r="A12" s="18" t="s">
        <v>149</v>
      </c>
      <c r="B12" s="18"/>
      <c r="C12" s="19">
        <v>1519231</v>
      </c>
      <c r="D12" s="18"/>
      <c r="E12" s="19">
        <v>13999000348</v>
      </c>
      <c r="F12" s="18"/>
      <c r="G12" s="19">
        <v>9322881430</v>
      </c>
      <c r="H12" s="18"/>
      <c r="I12" s="31">
        <v>4676118918</v>
      </c>
      <c r="J12" s="18"/>
      <c r="K12" s="19">
        <v>1519231</v>
      </c>
      <c r="L12" s="18"/>
      <c r="M12" s="19">
        <v>13999000348</v>
      </c>
      <c r="N12" s="18"/>
      <c r="O12" s="19">
        <v>6953422296</v>
      </c>
      <c r="P12" s="18"/>
      <c r="Q12" s="31">
        <v>7045578052</v>
      </c>
    </row>
    <row r="13" spans="1:17">
      <c r="A13" s="18" t="s">
        <v>210</v>
      </c>
      <c r="B13" s="18"/>
      <c r="C13" s="19">
        <v>320000</v>
      </c>
      <c r="D13" s="18"/>
      <c r="E13" s="19">
        <v>3588997024</v>
      </c>
      <c r="F13" s="18"/>
      <c r="G13" s="19">
        <v>3386784187</v>
      </c>
      <c r="H13" s="18"/>
      <c r="I13" s="31">
        <v>202212837</v>
      </c>
      <c r="J13" s="18"/>
      <c r="K13" s="19">
        <v>320000</v>
      </c>
      <c r="L13" s="18"/>
      <c r="M13" s="19">
        <v>3588997024</v>
      </c>
      <c r="N13" s="18"/>
      <c r="O13" s="19">
        <v>3386784187</v>
      </c>
      <c r="P13" s="18"/>
      <c r="Q13" s="31">
        <v>202212837</v>
      </c>
    </row>
    <row r="14" spans="1:17">
      <c r="A14" s="18" t="s">
        <v>196</v>
      </c>
      <c r="B14" s="18"/>
      <c r="C14" s="19">
        <v>1000000</v>
      </c>
      <c r="D14" s="18"/>
      <c r="E14" s="19">
        <v>16282911950</v>
      </c>
      <c r="F14" s="18"/>
      <c r="G14" s="19">
        <v>15281968393</v>
      </c>
      <c r="H14" s="18"/>
      <c r="I14" s="31">
        <v>1000943557</v>
      </c>
      <c r="J14" s="18"/>
      <c r="K14" s="19">
        <v>1000000</v>
      </c>
      <c r="L14" s="18"/>
      <c r="M14" s="19">
        <v>16282911950</v>
      </c>
      <c r="N14" s="18"/>
      <c r="O14" s="19">
        <v>15074368625</v>
      </c>
      <c r="P14" s="18"/>
      <c r="Q14" s="31">
        <v>1208543325</v>
      </c>
    </row>
    <row r="15" spans="1:17">
      <c r="A15" s="18" t="s">
        <v>183</v>
      </c>
      <c r="B15" s="18"/>
      <c r="C15" s="19">
        <v>570000</v>
      </c>
      <c r="D15" s="18"/>
      <c r="E15" s="19">
        <v>7822921758</v>
      </c>
      <c r="F15" s="18"/>
      <c r="G15" s="19">
        <v>5381394795</v>
      </c>
      <c r="H15" s="18"/>
      <c r="I15" s="31">
        <v>2441526963</v>
      </c>
      <c r="J15" s="18"/>
      <c r="K15" s="19">
        <v>570000</v>
      </c>
      <c r="L15" s="18"/>
      <c r="M15" s="19">
        <v>7822921758</v>
      </c>
      <c r="N15" s="18"/>
      <c r="O15" s="19">
        <v>5035823273</v>
      </c>
      <c r="P15" s="18"/>
      <c r="Q15" s="31">
        <v>2787098485</v>
      </c>
    </row>
    <row r="16" spans="1:17">
      <c r="A16" s="18" t="s">
        <v>203</v>
      </c>
      <c r="B16" s="18"/>
      <c r="C16" s="19">
        <v>500000</v>
      </c>
      <c r="D16" s="18"/>
      <c r="E16" s="19">
        <v>14645976543</v>
      </c>
      <c r="F16" s="18"/>
      <c r="G16" s="19">
        <v>14165592210</v>
      </c>
      <c r="H16" s="18"/>
      <c r="I16" s="31">
        <v>480384333</v>
      </c>
      <c r="J16" s="18"/>
      <c r="K16" s="19">
        <v>500000</v>
      </c>
      <c r="L16" s="18"/>
      <c r="M16" s="19">
        <v>14645976543</v>
      </c>
      <c r="N16" s="18"/>
      <c r="O16" s="19">
        <v>14165592210</v>
      </c>
      <c r="P16" s="18"/>
      <c r="Q16" s="31">
        <v>480384333</v>
      </c>
    </row>
    <row r="17" spans="1:17">
      <c r="A17" s="18" t="s">
        <v>170</v>
      </c>
      <c r="B17" s="18"/>
      <c r="C17" s="19">
        <v>19716083</v>
      </c>
      <c r="D17" s="18"/>
      <c r="E17" s="19">
        <v>27817308137</v>
      </c>
      <c r="F17" s="18"/>
      <c r="G17" s="19">
        <v>11460500648</v>
      </c>
      <c r="H17" s="18"/>
      <c r="I17" s="31">
        <v>16356807489</v>
      </c>
      <c r="J17" s="18"/>
      <c r="K17" s="19">
        <v>19716083</v>
      </c>
      <c r="L17" s="18"/>
      <c r="M17" s="19">
        <v>27817308137</v>
      </c>
      <c r="N17" s="18"/>
      <c r="O17" s="19">
        <v>11460500648</v>
      </c>
      <c r="P17" s="18"/>
      <c r="Q17" s="31">
        <v>16356807489</v>
      </c>
    </row>
    <row r="18" spans="1:17">
      <c r="A18" s="18" t="s">
        <v>150</v>
      </c>
      <c r="B18" s="18"/>
      <c r="C18" s="19">
        <v>1000000</v>
      </c>
      <c r="D18" s="18"/>
      <c r="E18" s="19">
        <v>13127278050</v>
      </c>
      <c r="F18" s="18"/>
      <c r="G18" s="19">
        <v>8555760000</v>
      </c>
      <c r="H18" s="18"/>
      <c r="I18" s="31">
        <v>4571518050</v>
      </c>
      <c r="J18" s="18"/>
      <c r="K18" s="19">
        <v>1000000</v>
      </c>
      <c r="L18" s="18"/>
      <c r="M18" s="19">
        <v>13127278050</v>
      </c>
      <c r="N18" s="18"/>
      <c r="O18" s="19">
        <v>6215799255</v>
      </c>
      <c r="P18" s="18"/>
      <c r="Q18" s="31">
        <v>6911478795</v>
      </c>
    </row>
    <row r="19" spans="1:17">
      <c r="A19" s="18" t="s">
        <v>136</v>
      </c>
      <c r="B19" s="18"/>
      <c r="C19" s="19">
        <v>7000</v>
      </c>
      <c r="D19" s="18"/>
      <c r="E19" s="19">
        <v>61098681000</v>
      </c>
      <c r="F19" s="18"/>
      <c r="G19" s="19">
        <v>47676911001</v>
      </c>
      <c r="H19" s="18"/>
      <c r="I19" s="31">
        <v>13421769999</v>
      </c>
      <c r="J19" s="18"/>
      <c r="K19" s="19">
        <v>7000</v>
      </c>
      <c r="L19" s="18"/>
      <c r="M19" s="19">
        <v>61098681000</v>
      </c>
      <c r="N19" s="18"/>
      <c r="O19" s="19">
        <v>31423581001</v>
      </c>
      <c r="P19" s="18"/>
      <c r="Q19" s="31">
        <v>29675099999</v>
      </c>
    </row>
    <row r="20" spans="1:17">
      <c r="A20" s="18" t="s">
        <v>208</v>
      </c>
      <c r="B20" s="18"/>
      <c r="C20" s="19">
        <v>100000</v>
      </c>
      <c r="D20" s="18"/>
      <c r="E20" s="19">
        <v>1777428678</v>
      </c>
      <c r="F20" s="18"/>
      <c r="G20" s="19">
        <v>2045428996</v>
      </c>
      <c r="H20" s="18"/>
      <c r="I20" s="31">
        <v>-268000317</v>
      </c>
      <c r="J20" s="18"/>
      <c r="K20" s="19">
        <v>100000</v>
      </c>
      <c r="L20" s="18"/>
      <c r="M20" s="19">
        <v>1777428678</v>
      </c>
      <c r="N20" s="18"/>
      <c r="O20" s="19">
        <v>2045428996</v>
      </c>
      <c r="P20" s="18"/>
      <c r="Q20" s="31">
        <v>-268000317</v>
      </c>
    </row>
    <row r="21" spans="1:17">
      <c r="A21" s="18" t="s">
        <v>148</v>
      </c>
      <c r="B21" s="18"/>
      <c r="C21" s="19">
        <v>1000000</v>
      </c>
      <c r="D21" s="18"/>
      <c r="E21" s="19">
        <v>12453625725</v>
      </c>
      <c r="F21" s="18"/>
      <c r="G21" s="19">
        <v>8180455250</v>
      </c>
      <c r="H21" s="18"/>
      <c r="I21" s="31">
        <v>4273170475</v>
      </c>
      <c r="J21" s="18"/>
      <c r="K21" s="19">
        <v>1000000</v>
      </c>
      <c r="L21" s="18"/>
      <c r="M21" s="19">
        <v>12453625725</v>
      </c>
      <c r="N21" s="18"/>
      <c r="O21" s="19">
        <v>5354281752</v>
      </c>
      <c r="P21" s="18"/>
      <c r="Q21" s="31">
        <v>7099343973</v>
      </c>
    </row>
    <row r="22" spans="1:17">
      <c r="A22" s="18" t="s">
        <v>207</v>
      </c>
      <c r="B22" s="18"/>
      <c r="C22" s="19">
        <v>500000</v>
      </c>
      <c r="D22" s="18"/>
      <c r="E22" s="19">
        <v>13359777525</v>
      </c>
      <c r="F22" s="18"/>
      <c r="G22" s="19">
        <v>14527092120</v>
      </c>
      <c r="H22" s="18"/>
      <c r="I22" s="31">
        <v>-1167314595</v>
      </c>
      <c r="J22" s="18"/>
      <c r="K22" s="19">
        <v>500000</v>
      </c>
      <c r="L22" s="18"/>
      <c r="M22" s="19">
        <v>13359777525</v>
      </c>
      <c r="N22" s="18"/>
      <c r="O22" s="19">
        <v>14527092120</v>
      </c>
      <c r="P22" s="18"/>
      <c r="Q22" s="31">
        <v>-1167314595</v>
      </c>
    </row>
    <row r="23" spans="1:17">
      <c r="A23" s="18" t="s">
        <v>191</v>
      </c>
      <c r="B23" s="18"/>
      <c r="C23" s="19">
        <v>600000</v>
      </c>
      <c r="D23" s="18"/>
      <c r="E23" s="19">
        <v>9038864205</v>
      </c>
      <c r="F23" s="18"/>
      <c r="G23" s="19">
        <v>6767368500</v>
      </c>
      <c r="H23" s="18"/>
      <c r="I23" s="31">
        <v>2271495705</v>
      </c>
      <c r="J23" s="18"/>
      <c r="K23" s="19">
        <v>600000</v>
      </c>
      <c r="L23" s="18"/>
      <c r="M23" s="19">
        <v>9038864205</v>
      </c>
      <c r="N23" s="18"/>
      <c r="O23" s="19">
        <v>5176222260</v>
      </c>
      <c r="P23" s="18"/>
      <c r="Q23" s="31">
        <v>3862641945</v>
      </c>
    </row>
    <row r="24" spans="1:17">
      <c r="A24" s="18" t="s">
        <v>176</v>
      </c>
      <c r="B24" s="18"/>
      <c r="C24" s="19">
        <v>138101</v>
      </c>
      <c r="D24" s="18"/>
      <c r="E24" s="19">
        <v>5642984449</v>
      </c>
      <c r="F24" s="18"/>
      <c r="G24" s="19">
        <v>5415553138</v>
      </c>
      <c r="H24" s="18"/>
      <c r="I24" s="31">
        <v>227431311</v>
      </c>
      <c r="J24" s="18"/>
      <c r="K24" s="19">
        <v>138101</v>
      </c>
      <c r="L24" s="18"/>
      <c r="M24" s="19">
        <v>5642984449</v>
      </c>
      <c r="N24" s="18"/>
      <c r="O24" s="19">
        <v>4710099033</v>
      </c>
      <c r="P24" s="18"/>
      <c r="Q24" s="31">
        <v>932885416</v>
      </c>
    </row>
    <row r="25" spans="1:17">
      <c r="A25" s="18" t="s">
        <v>181</v>
      </c>
      <c r="B25" s="18"/>
      <c r="C25" s="19">
        <v>400000</v>
      </c>
      <c r="D25" s="18"/>
      <c r="E25" s="19">
        <v>14914145810</v>
      </c>
      <c r="F25" s="18"/>
      <c r="G25" s="19">
        <v>14674015622</v>
      </c>
      <c r="H25" s="18"/>
      <c r="I25" s="31">
        <v>240130188</v>
      </c>
      <c r="J25" s="18"/>
      <c r="K25" s="19">
        <v>400000</v>
      </c>
      <c r="L25" s="18"/>
      <c r="M25" s="19">
        <v>14914145810</v>
      </c>
      <c r="N25" s="18"/>
      <c r="O25" s="19">
        <v>14760663558</v>
      </c>
      <c r="P25" s="18"/>
      <c r="Q25" s="31">
        <v>153482252</v>
      </c>
    </row>
    <row r="26" spans="1:17">
      <c r="A26" s="18" t="s">
        <v>186</v>
      </c>
      <c r="B26" s="18"/>
      <c r="C26" s="19">
        <v>0</v>
      </c>
      <c r="D26" s="18"/>
      <c r="E26" s="19">
        <v>0</v>
      </c>
      <c r="F26" s="18"/>
      <c r="G26" s="19">
        <v>952255441</v>
      </c>
      <c r="H26" s="18"/>
      <c r="I26" s="31">
        <v>-952255441</v>
      </c>
      <c r="J26" s="18"/>
      <c r="K26" s="19">
        <v>0</v>
      </c>
      <c r="L26" s="18"/>
      <c r="M26" s="19">
        <v>0</v>
      </c>
      <c r="N26" s="18"/>
      <c r="O26" s="19">
        <v>0</v>
      </c>
      <c r="P26" s="18"/>
      <c r="Q26" s="31">
        <v>0</v>
      </c>
    </row>
    <row r="27" spans="1:17">
      <c r="A27" s="18" t="s">
        <v>189</v>
      </c>
      <c r="B27" s="18"/>
      <c r="C27" s="19">
        <v>0</v>
      </c>
      <c r="D27" s="18"/>
      <c r="E27" s="19">
        <v>0</v>
      </c>
      <c r="F27" s="18"/>
      <c r="G27" s="19">
        <v>37369291</v>
      </c>
      <c r="H27" s="18"/>
      <c r="I27" s="31">
        <v>-37369291</v>
      </c>
      <c r="J27" s="18"/>
      <c r="K27" s="19">
        <v>0</v>
      </c>
      <c r="L27" s="18"/>
      <c r="M27" s="19">
        <v>0</v>
      </c>
      <c r="N27" s="18"/>
      <c r="O27" s="19">
        <v>0</v>
      </c>
      <c r="P27" s="18"/>
      <c r="Q27" s="31">
        <v>0</v>
      </c>
    </row>
    <row r="28" spans="1:17">
      <c r="A28" s="18" t="s">
        <v>190</v>
      </c>
      <c r="B28" s="18"/>
      <c r="C28" s="19">
        <v>0</v>
      </c>
      <c r="D28" s="18"/>
      <c r="E28" s="19">
        <v>0</v>
      </c>
      <c r="F28" s="18"/>
      <c r="G28" s="19">
        <v>910011840</v>
      </c>
      <c r="H28" s="18"/>
      <c r="I28" s="31">
        <v>-910011840</v>
      </c>
      <c r="J28" s="18"/>
      <c r="K28" s="19">
        <v>0</v>
      </c>
      <c r="L28" s="18"/>
      <c r="M28" s="19">
        <v>0</v>
      </c>
      <c r="N28" s="18"/>
      <c r="O28" s="19">
        <v>0</v>
      </c>
      <c r="P28" s="18"/>
      <c r="Q28" s="31">
        <v>0</v>
      </c>
    </row>
    <row r="29" spans="1:17">
      <c r="A29" s="18" t="s">
        <v>173</v>
      </c>
      <c r="B29" s="18"/>
      <c r="C29" s="19">
        <v>0</v>
      </c>
      <c r="D29" s="18"/>
      <c r="E29" s="19">
        <v>0</v>
      </c>
      <c r="F29" s="18"/>
      <c r="G29" s="19">
        <v>1855266</v>
      </c>
      <c r="H29" s="18"/>
      <c r="I29" s="31">
        <v>-1855266</v>
      </c>
      <c r="J29" s="18"/>
      <c r="K29" s="19">
        <v>0</v>
      </c>
      <c r="L29" s="18"/>
      <c r="M29" s="19">
        <v>0</v>
      </c>
      <c r="N29" s="18"/>
      <c r="O29" s="19">
        <v>0</v>
      </c>
      <c r="P29" s="18"/>
      <c r="Q29" s="31">
        <v>0</v>
      </c>
    </row>
    <row r="30" spans="1:17">
      <c r="A30" s="18" t="s">
        <v>171</v>
      </c>
      <c r="B30" s="18"/>
      <c r="C30" s="19">
        <v>0</v>
      </c>
      <c r="D30" s="18"/>
      <c r="E30" s="19">
        <v>0</v>
      </c>
      <c r="F30" s="18"/>
      <c r="G30" s="19">
        <v>119799650</v>
      </c>
      <c r="H30" s="18"/>
      <c r="I30" s="31">
        <v>-119799650</v>
      </c>
      <c r="J30" s="18"/>
      <c r="K30" s="19">
        <v>0</v>
      </c>
      <c r="L30" s="18"/>
      <c r="M30" s="19">
        <v>0</v>
      </c>
      <c r="N30" s="18"/>
      <c r="O30" s="19">
        <v>0</v>
      </c>
      <c r="P30" s="18"/>
      <c r="Q30" s="31">
        <v>0</v>
      </c>
    </row>
    <row r="31" spans="1:17">
      <c r="A31" s="18" t="s">
        <v>182</v>
      </c>
      <c r="B31" s="18"/>
      <c r="C31" s="19">
        <v>0</v>
      </c>
      <c r="D31" s="18"/>
      <c r="E31" s="19">
        <v>0</v>
      </c>
      <c r="F31" s="18"/>
      <c r="G31" s="19">
        <v>69425183</v>
      </c>
      <c r="H31" s="18"/>
      <c r="I31" s="31">
        <v>-69425183</v>
      </c>
      <c r="J31" s="18"/>
      <c r="K31" s="19">
        <v>0</v>
      </c>
      <c r="L31" s="18"/>
      <c r="M31" s="19">
        <v>0</v>
      </c>
      <c r="N31" s="18"/>
      <c r="O31" s="19">
        <v>0</v>
      </c>
      <c r="P31" s="18"/>
      <c r="Q31" s="31">
        <v>0</v>
      </c>
    </row>
    <row r="32" spans="1:17">
      <c r="A32" s="18" t="s">
        <v>188</v>
      </c>
      <c r="B32" s="18"/>
      <c r="C32" s="19">
        <v>0</v>
      </c>
      <c r="D32" s="18"/>
      <c r="E32" s="19">
        <v>0</v>
      </c>
      <c r="F32" s="18"/>
      <c r="G32" s="19">
        <v>317116679</v>
      </c>
      <c r="H32" s="18"/>
      <c r="I32" s="31">
        <v>-317116679</v>
      </c>
      <c r="J32" s="18"/>
      <c r="K32" s="19">
        <v>0</v>
      </c>
      <c r="L32" s="18"/>
      <c r="M32" s="19">
        <v>0</v>
      </c>
      <c r="N32" s="18"/>
      <c r="O32" s="19">
        <v>0</v>
      </c>
      <c r="P32" s="18"/>
      <c r="Q32" s="31">
        <v>0</v>
      </c>
    </row>
    <row r="33" spans="1:17">
      <c r="A33" s="18" t="s">
        <v>152</v>
      </c>
      <c r="B33" s="18"/>
      <c r="C33" s="19">
        <v>0</v>
      </c>
      <c r="D33" s="18"/>
      <c r="E33" s="19">
        <v>0</v>
      </c>
      <c r="F33" s="18"/>
      <c r="G33" s="19">
        <v>6130637753</v>
      </c>
      <c r="H33" s="18"/>
      <c r="I33" s="31">
        <v>-6130637753</v>
      </c>
      <c r="J33" s="18"/>
      <c r="K33" s="19">
        <v>0</v>
      </c>
      <c r="L33" s="18"/>
      <c r="M33" s="19">
        <v>0</v>
      </c>
      <c r="N33" s="18"/>
      <c r="O33" s="19">
        <v>0</v>
      </c>
      <c r="P33" s="18"/>
      <c r="Q33" s="31">
        <v>0</v>
      </c>
    </row>
    <row r="34" spans="1:17">
      <c r="A34" s="18" t="s">
        <v>177</v>
      </c>
      <c r="B34" s="18"/>
      <c r="C34" s="19">
        <v>0</v>
      </c>
      <c r="D34" s="18"/>
      <c r="E34" s="19">
        <v>0</v>
      </c>
      <c r="F34" s="18"/>
      <c r="G34" s="19">
        <v>1756505451</v>
      </c>
      <c r="H34" s="18"/>
      <c r="I34" s="31">
        <v>-1756505451</v>
      </c>
      <c r="J34" s="18"/>
      <c r="K34" s="19">
        <v>0</v>
      </c>
      <c r="L34" s="18"/>
      <c r="M34" s="19">
        <v>0</v>
      </c>
      <c r="N34" s="18"/>
      <c r="O34" s="19">
        <v>0</v>
      </c>
      <c r="P34" s="18"/>
      <c r="Q34" s="31">
        <v>0</v>
      </c>
    </row>
    <row r="35" spans="1:17">
      <c r="A35" s="18" t="s">
        <v>175</v>
      </c>
      <c r="B35" s="18"/>
      <c r="C35" s="19">
        <v>0</v>
      </c>
      <c r="D35" s="18"/>
      <c r="E35" s="19">
        <v>0</v>
      </c>
      <c r="F35" s="18"/>
      <c r="G35" s="19">
        <v>2434034499</v>
      </c>
      <c r="H35" s="18"/>
      <c r="I35" s="31">
        <v>-2434034499</v>
      </c>
      <c r="J35" s="18"/>
      <c r="K35" s="19">
        <v>0</v>
      </c>
      <c r="L35" s="18"/>
      <c r="M35" s="19">
        <v>0</v>
      </c>
      <c r="N35" s="18"/>
      <c r="O35" s="19">
        <v>0</v>
      </c>
      <c r="P35" s="18"/>
      <c r="Q35" s="31">
        <v>0</v>
      </c>
    </row>
    <row r="36" spans="1:17">
      <c r="A36" s="18" t="s">
        <v>197</v>
      </c>
      <c r="B36" s="18"/>
      <c r="C36" s="19">
        <v>0</v>
      </c>
      <c r="D36" s="18"/>
      <c r="E36" s="19">
        <v>0</v>
      </c>
      <c r="F36" s="18"/>
      <c r="G36" s="19">
        <v>707680545</v>
      </c>
      <c r="H36" s="18"/>
      <c r="I36" s="31">
        <v>-707680545</v>
      </c>
      <c r="J36" s="18"/>
      <c r="K36" s="19">
        <v>0</v>
      </c>
      <c r="L36" s="18"/>
      <c r="M36" s="19">
        <v>0</v>
      </c>
      <c r="N36" s="18"/>
      <c r="O36" s="19">
        <v>0</v>
      </c>
      <c r="P36" s="18"/>
      <c r="Q36" s="31">
        <v>0</v>
      </c>
    </row>
    <row r="37" spans="1:17">
      <c r="A37" s="18" t="s">
        <v>154</v>
      </c>
      <c r="B37" s="18"/>
      <c r="C37" s="19">
        <v>0</v>
      </c>
      <c r="D37" s="18"/>
      <c r="E37" s="19">
        <v>0</v>
      </c>
      <c r="F37" s="18"/>
      <c r="G37" s="19">
        <v>2785375204</v>
      </c>
      <c r="H37" s="18"/>
      <c r="I37" s="31">
        <v>-2785375204</v>
      </c>
      <c r="J37" s="18"/>
      <c r="K37" s="19">
        <v>0</v>
      </c>
      <c r="L37" s="18"/>
      <c r="M37" s="19">
        <v>0</v>
      </c>
      <c r="N37" s="18"/>
      <c r="O37" s="19">
        <v>0</v>
      </c>
      <c r="P37" s="18"/>
      <c r="Q37" s="31">
        <v>0</v>
      </c>
    </row>
    <row r="38" spans="1:17">
      <c r="A38" s="18" t="s">
        <v>165</v>
      </c>
      <c r="B38" s="18"/>
      <c r="C38" s="19">
        <v>0</v>
      </c>
      <c r="D38" s="18"/>
      <c r="E38" s="19">
        <v>0</v>
      </c>
      <c r="F38" s="18"/>
      <c r="G38" s="19">
        <v>2046643634</v>
      </c>
      <c r="H38" s="18"/>
      <c r="I38" s="31">
        <v>-2046643634</v>
      </c>
      <c r="J38" s="18"/>
      <c r="K38" s="19">
        <v>0</v>
      </c>
      <c r="L38" s="18"/>
      <c r="M38" s="19">
        <v>0</v>
      </c>
      <c r="N38" s="18"/>
      <c r="O38" s="19">
        <v>0</v>
      </c>
      <c r="P38" s="18"/>
      <c r="Q38" s="31">
        <v>0</v>
      </c>
    </row>
    <row r="39" spans="1:17">
      <c r="A39" s="18" t="s">
        <v>166</v>
      </c>
      <c r="B39" s="18"/>
      <c r="C39" s="19">
        <v>3815</v>
      </c>
      <c r="D39" s="18"/>
      <c r="E39" s="19">
        <v>3761072227</v>
      </c>
      <c r="F39" s="18"/>
      <c r="G39" s="19">
        <v>3709303803</v>
      </c>
      <c r="H39" s="18"/>
      <c r="I39" s="31">
        <v>51768424</v>
      </c>
      <c r="J39" s="18"/>
      <c r="K39" s="19">
        <v>3815</v>
      </c>
      <c r="L39" s="18"/>
      <c r="M39" s="19">
        <v>3761072227</v>
      </c>
      <c r="N39" s="18"/>
      <c r="O39" s="19">
        <v>3697341012</v>
      </c>
      <c r="P39" s="18"/>
      <c r="Q39" s="31">
        <v>63731215</v>
      </c>
    </row>
    <row r="40" spans="1:17">
      <c r="A40" s="18" t="s">
        <v>169</v>
      </c>
      <c r="B40" s="18"/>
      <c r="C40" s="19">
        <v>3216</v>
      </c>
      <c r="D40" s="18"/>
      <c r="E40" s="19">
        <v>3215417100</v>
      </c>
      <c r="F40" s="18"/>
      <c r="G40" s="19">
        <v>3165463374</v>
      </c>
      <c r="H40" s="18"/>
      <c r="I40" s="31">
        <v>49953726</v>
      </c>
      <c r="J40" s="18"/>
      <c r="K40" s="19">
        <v>3216</v>
      </c>
      <c r="L40" s="18"/>
      <c r="M40" s="19">
        <v>3215417100</v>
      </c>
      <c r="N40" s="18"/>
      <c r="O40" s="19">
        <v>3164659956</v>
      </c>
      <c r="P40" s="18"/>
      <c r="Q40" s="31">
        <v>50757144</v>
      </c>
    </row>
    <row r="41" spans="1:17">
      <c r="A41" s="18" t="s">
        <v>168</v>
      </c>
      <c r="B41" s="18"/>
      <c r="C41" s="19">
        <v>120000</v>
      </c>
      <c r="D41" s="18"/>
      <c r="E41" s="19">
        <v>115179120000</v>
      </c>
      <c r="F41" s="18"/>
      <c r="G41" s="19">
        <v>110320439652</v>
      </c>
      <c r="H41" s="18"/>
      <c r="I41" s="31">
        <v>4858680348</v>
      </c>
      <c r="J41" s="18"/>
      <c r="K41" s="19">
        <v>120000</v>
      </c>
      <c r="L41" s="18"/>
      <c r="M41" s="19">
        <v>115179120000</v>
      </c>
      <c r="N41" s="18"/>
      <c r="O41" s="19">
        <v>108282038565</v>
      </c>
      <c r="P41" s="18"/>
      <c r="Q41" s="31">
        <v>6897081435</v>
      </c>
    </row>
    <row r="42" spans="1:17">
      <c r="A42" s="18" t="s">
        <v>164</v>
      </c>
      <c r="B42" s="18"/>
      <c r="C42" s="19">
        <v>37215</v>
      </c>
      <c r="D42" s="18"/>
      <c r="E42" s="19">
        <v>36507921009</v>
      </c>
      <c r="F42" s="18"/>
      <c r="G42" s="19">
        <v>36118547493</v>
      </c>
      <c r="H42" s="18"/>
      <c r="I42" s="31">
        <v>389373516</v>
      </c>
      <c r="J42" s="18"/>
      <c r="K42" s="19">
        <v>37215</v>
      </c>
      <c r="L42" s="18"/>
      <c r="M42" s="19">
        <v>36507921009</v>
      </c>
      <c r="N42" s="18"/>
      <c r="O42" s="19">
        <v>35963938281</v>
      </c>
      <c r="P42" s="18"/>
      <c r="Q42" s="31">
        <v>543982728</v>
      </c>
    </row>
    <row r="43" spans="1:17">
      <c r="A43" s="18" t="s">
        <v>167</v>
      </c>
      <c r="B43" s="18"/>
      <c r="C43" s="19">
        <v>926</v>
      </c>
      <c r="D43" s="18"/>
      <c r="E43" s="19">
        <v>930040069</v>
      </c>
      <c r="F43" s="18"/>
      <c r="G43" s="19">
        <v>813600767</v>
      </c>
      <c r="H43" s="18"/>
      <c r="I43" s="31">
        <v>116439302</v>
      </c>
      <c r="J43" s="18"/>
      <c r="K43" s="19">
        <v>926</v>
      </c>
      <c r="L43" s="18"/>
      <c r="M43" s="19">
        <v>930040069</v>
      </c>
      <c r="N43" s="18"/>
      <c r="O43" s="19">
        <v>790769208</v>
      </c>
      <c r="P43" s="18"/>
      <c r="Q43" s="31">
        <v>139270861</v>
      </c>
    </row>
    <row r="44" spans="1:17">
      <c r="A44" s="18" t="s">
        <v>178</v>
      </c>
      <c r="B44" s="18"/>
      <c r="C44" s="19">
        <v>195000</v>
      </c>
      <c r="D44" s="18"/>
      <c r="E44" s="19">
        <v>169195202810</v>
      </c>
      <c r="F44" s="18"/>
      <c r="G44" s="19">
        <v>194858625000</v>
      </c>
      <c r="H44" s="18"/>
      <c r="I44" s="31">
        <v>-25663422189</v>
      </c>
      <c r="J44" s="18"/>
      <c r="K44" s="19">
        <v>195000</v>
      </c>
      <c r="L44" s="18"/>
      <c r="M44" s="19">
        <v>169195202810</v>
      </c>
      <c r="N44" s="18"/>
      <c r="O44" s="19">
        <v>194858625000</v>
      </c>
      <c r="P44" s="18"/>
      <c r="Q44" s="31">
        <v>-25663422189</v>
      </c>
    </row>
    <row r="45" spans="1:17">
      <c r="A45" s="38"/>
      <c r="B45" s="37"/>
      <c r="C45" s="39"/>
      <c r="D45" s="37"/>
      <c r="E45" s="39"/>
      <c r="F45" s="37"/>
      <c r="G45" s="39"/>
      <c r="H45" s="37"/>
      <c r="I45" s="39"/>
      <c r="J45" s="37"/>
      <c r="K45" s="39"/>
      <c r="L45" s="37"/>
      <c r="M45" s="39"/>
      <c r="N45" s="37"/>
      <c r="O45" s="39"/>
      <c r="P45" s="37"/>
      <c r="Q45" s="39"/>
    </row>
    <row r="46" spans="1:17" ht="19.5" thickBot="1">
      <c r="A46" s="2" t="s">
        <v>107</v>
      </c>
      <c r="C46"/>
      <c r="E46" s="6">
        <f>SUM(E9:E45)</f>
        <v>574153680855</v>
      </c>
      <c r="G46" s="6">
        <f>SUM(G9:G45)</f>
        <v>563321419577</v>
      </c>
      <c r="I46" s="22">
        <f>SUM(I9:I45)</f>
        <v>10832261280</v>
      </c>
      <c r="K46" s="6">
        <f>SUM(K9:K45)</f>
        <v>28530587</v>
      </c>
      <c r="M46" s="6">
        <f>SUM(M9:M45)</f>
        <v>574153680855</v>
      </c>
      <c r="O46" s="6">
        <f>SUM(O9:O45)</f>
        <v>516171804448</v>
      </c>
      <c r="Q46" s="22">
        <f>SUM(Q9:Q45)</f>
        <v>57981876409</v>
      </c>
    </row>
    <row r="47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2020-03-29T09:40:24Z</cp:lastPrinted>
  <dcterms:created xsi:type="dcterms:W3CDTF">2019-12-01T07:40:42Z</dcterms:created>
  <dcterms:modified xsi:type="dcterms:W3CDTF">2020-05-27T11:27:43Z</dcterms:modified>
</cp:coreProperties>
</file>